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Geschäftsstelle\06. ÜBERGABE_BuHa\2026\"/>
    </mc:Choice>
  </mc:AlternateContent>
  <xr:revisionPtr revIDLastSave="0" documentId="13_ncr:1_{FB2A12A9-459E-4CCD-B6A4-F49BD72B4753}" xr6:coauthVersionLast="47" xr6:coauthVersionMax="47" xr10:uidLastSave="{00000000-0000-0000-0000-000000000000}"/>
  <bookViews>
    <workbookView xWindow="11772" yWindow="228" windowWidth="11364" windowHeight="10980" xr2:uid="{00000000-000D-0000-FFFF-FFFF00000000}"/>
  </bookViews>
  <sheets>
    <sheet name="Kursangebote_26" sheetId="2" r:id="rId1"/>
    <sheet name="Tabelle1" sheetId="3" r:id="rId2"/>
  </sheets>
  <definedNames>
    <definedName name="_xlnm._FilterDatabase" localSheetId="0" hidden="1">Kursangebote_26!$A$68:$O$158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2" i="2" l="1"/>
  <c r="I131" i="2"/>
  <c r="I51" i="2"/>
  <c r="I50" i="2"/>
  <c r="I49" i="2"/>
  <c r="I48" i="2"/>
  <c r="I19" i="2"/>
  <c r="I79" i="2"/>
  <c r="I78" i="2"/>
  <c r="I77" i="2"/>
  <c r="I76" i="2"/>
  <c r="I74" i="2"/>
  <c r="I72" i="2"/>
  <c r="I71" i="2"/>
  <c r="I70" i="2"/>
  <c r="K69" i="2"/>
  <c r="I69" i="2"/>
  <c r="I44" i="2"/>
  <c r="I43" i="2"/>
  <c r="I42" i="2"/>
  <c r="I41" i="2"/>
  <c r="I40" i="2"/>
  <c r="I39" i="2"/>
  <c r="I38" i="2"/>
  <c r="I37" i="2"/>
  <c r="I55" i="2"/>
  <c r="I54" i="2"/>
  <c r="I35" i="2"/>
  <c r="I34" i="2"/>
  <c r="I33" i="2"/>
  <c r="I32" i="2"/>
  <c r="I31" i="2"/>
  <c r="I30" i="2"/>
  <c r="I29" i="2"/>
  <c r="I28" i="2"/>
  <c r="I23" i="2"/>
  <c r="I22" i="2"/>
  <c r="I18" i="2"/>
  <c r="I21" i="2"/>
  <c r="I20" i="2"/>
  <c r="I15" i="2"/>
  <c r="I14" i="2"/>
  <c r="I13" i="2"/>
  <c r="I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tc={E9F4225C-2805-484E-8DDE-50E71D249A53}</author>
  </authors>
  <commentList>
    <comment ref="I81" authorId="0" shapeId="0" xr:uid="{E9F4225C-2805-484E-8DDE-50E71D249A53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Wird gespendet gegen Spendenquittung</t>
      </text>
    </comment>
  </commentList>
</comments>
</file>

<file path=xl/sharedStrings.xml><?xml version="1.0" encoding="utf-8"?>
<sst xmlns="http://schemas.openxmlformats.org/spreadsheetml/2006/main" count="1108" uniqueCount="449">
  <si>
    <t xml:space="preserve">In Abteilung </t>
  </si>
  <si>
    <t>Einheiten</t>
  </si>
  <si>
    <t>Kosten ÜL/Kurs-Einheit</t>
  </si>
  <si>
    <t>mind. TN bzw. Anz. ÜL</t>
  </si>
  <si>
    <t>eingezogen Buchhaltung</t>
  </si>
  <si>
    <t>Summe</t>
  </si>
  <si>
    <t>Aqua</t>
  </si>
  <si>
    <t>Karin Ludwig</t>
  </si>
  <si>
    <t>Fitness &amp; Gesundheit</t>
  </si>
  <si>
    <t>Susanne Mockenhaupt</t>
  </si>
  <si>
    <t>Audrey Arab</t>
  </si>
  <si>
    <t>Yvonne Haase</t>
  </si>
  <si>
    <t>Silke Baumeister</t>
  </si>
  <si>
    <t>Toni-Mai-Halle</t>
  </si>
  <si>
    <t>Peter Becker/ Johanna Beutner</t>
  </si>
  <si>
    <t>Violeta Czapla</t>
  </si>
  <si>
    <t>Nadia Ouchen</t>
  </si>
  <si>
    <t>Stand</t>
  </si>
  <si>
    <t>Kurs-Name</t>
  </si>
  <si>
    <t>Halle</t>
  </si>
  <si>
    <t>Tag</t>
  </si>
  <si>
    <t>Uhrzeit</t>
  </si>
  <si>
    <t xml:space="preserve">Verantwortlicher ÜL </t>
  </si>
  <si>
    <t>Zeitraum von – bis</t>
  </si>
  <si>
    <t>Teilnehmer-Zahl</t>
  </si>
  <si>
    <t>AF1</t>
  </si>
  <si>
    <t>Aquafitness, Kurs 1</t>
  </si>
  <si>
    <t>Ludwig-Richter-Schule</t>
  </si>
  <si>
    <t>Di.</t>
  </si>
  <si>
    <t>Aquafitness, Kurs 2</t>
  </si>
  <si>
    <t>AF2</t>
  </si>
  <si>
    <t>20:00 - 21:00 Uhr</t>
  </si>
  <si>
    <t>Aquafitness, Kurs 3</t>
  </si>
  <si>
    <t>AT1</t>
  </si>
  <si>
    <t>Online Antara, Kurs 1</t>
  </si>
  <si>
    <t>Online Meeting Room</t>
  </si>
  <si>
    <t>17:30 - 18:30 Uhr</t>
  </si>
  <si>
    <t>Online Antara, Kurs 2</t>
  </si>
  <si>
    <t>AT2</t>
  </si>
  <si>
    <t>Antara, Kurs 1</t>
  </si>
  <si>
    <t>Helmholtzg. TH</t>
  </si>
  <si>
    <t>Do.</t>
  </si>
  <si>
    <t>19:00 - 20:00 Uhr</t>
  </si>
  <si>
    <t>Antara, Kurs 2</t>
  </si>
  <si>
    <t>Mo.</t>
  </si>
  <si>
    <t>FZ</t>
  </si>
  <si>
    <t>Online Faszientraining, Kurs 1</t>
  </si>
  <si>
    <t>Mi.</t>
  </si>
  <si>
    <t>19:30 - 20:30 Uhr</t>
  </si>
  <si>
    <t>Online Faszientraining, Kurs 2</t>
  </si>
  <si>
    <t>FHA</t>
  </si>
  <si>
    <t>Fit bis ins Hohe Alter, Kurs 1</t>
  </si>
  <si>
    <t>Finkenhof TH</t>
  </si>
  <si>
    <t>18:00 - 19:00 Uhr</t>
  </si>
  <si>
    <t>Fit bis ins Hohe Alter, Kurs 2</t>
  </si>
  <si>
    <t>Kinderschwimmen Seepferdchen</t>
  </si>
  <si>
    <t>S2DT</t>
  </si>
  <si>
    <t>Derletalschule</t>
  </si>
  <si>
    <t>S3DT</t>
  </si>
  <si>
    <t>Sa. Schwimmoffensive</t>
  </si>
  <si>
    <t>11:00 - 11:45 Uhr</t>
  </si>
  <si>
    <t>11:55 - 12:40 Uhr</t>
  </si>
  <si>
    <t>Sa.  Schwimmoffensive</t>
  </si>
  <si>
    <t>12:45 - 13:30 Uhr</t>
  </si>
  <si>
    <t>O1</t>
  </si>
  <si>
    <t>Orthosport 1, 1. Kurs</t>
  </si>
  <si>
    <t>Hardtberghalle GR</t>
  </si>
  <si>
    <t>15:00 - 16:00 Uhr</t>
  </si>
  <si>
    <t>Orthosport 1, 2. Kurs</t>
  </si>
  <si>
    <t>O2</t>
  </si>
  <si>
    <t>Orthosport 2, 1. Kurs</t>
  </si>
  <si>
    <t>18:45 - 19:45 Uhr</t>
  </si>
  <si>
    <t>Orthosport 2, 2. Kurs</t>
  </si>
  <si>
    <t>P1</t>
  </si>
  <si>
    <t>P2</t>
  </si>
  <si>
    <t>Pilates Fortgeschrittene 1. Kurs</t>
  </si>
  <si>
    <t>Hardtberghalle RZ</t>
  </si>
  <si>
    <t>Pilates Fortgeschrittene 2. Kurs</t>
  </si>
  <si>
    <t>11:15 - 12:15 Uhr</t>
  </si>
  <si>
    <t>P3</t>
  </si>
  <si>
    <t>Online Pilates Fortgeschrittene 1.</t>
  </si>
  <si>
    <t>17:30 - 19:30 Uhr</t>
  </si>
  <si>
    <t>Online Pilates Fortgeschrittene 2.</t>
  </si>
  <si>
    <t>P4</t>
  </si>
  <si>
    <t>P5</t>
  </si>
  <si>
    <t>Finkenhof GH</t>
  </si>
  <si>
    <t xml:space="preserve">Fr. </t>
  </si>
  <si>
    <t>15:30 - 16:30 Uhr</t>
  </si>
  <si>
    <t>QG</t>
  </si>
  <si>
    <t>Workshop Qi Gong</t>
  </si>
  <si>
    <t>GGS Brüser Berg</t>
  </si>
  <si>
    <t>2 Wochenenden Fr-So.</t>
  </si>
  <si>
    <t>Y1</t>
  </si>
  <si>
    <t>Yoga für den Starken Rücken 90 Min., Kurs 1</t>
  </si>
  <si>
    <t>16:15 - 17:45 Uhr</t>
  </si>
  <si>
    <t>Yoga für den Starken Rücken 90 Min., Kurs 2</t>
  </si>
  <si>
    <t>Yoga sanft, Kurs 1</t>
  </si>
  <si>
    <t>18:15 - 19:15 Uhr</t>
  </si>
  <si>
    <t>Yoga sanft, Kurs 2</t>
  </si>
  <si>
    <t>Y3</t>
  </si>
  <si>
    <t>Yoga weiterführend, Kurs 1</t>
  </si>
  <si>
    <t>17:00 - 18:00 Uhr</t>
  </si>
  <si>
    <t>Z1</t>
  </si>
  <si>
    <t>Zumba montags, Kurs 2</t>
  </si>
  <si>
    <t>Z2</t>
  </si>
  <si>
    <t>Zumba donnerstags, Kurs 1</t>
  </si>
  <si>
    <t>Helmholtz SPS</t>
  </si>
  <si>
    <t>Zumba donnerstags, Kurs 2</t>
  </si>
  <si>
    <t>Nr.</t>
  </si>
  <si>
    <t>Angebots-Name</t>
  </si>
  <si>
    <t>Anzahl der eingesetzten Üls</t>
  </si>
  <si>
    <t>AQ1</t>
  </si>
  <si>
    <t>Wassergymnastik</t>
  </si>
  <si>
    <t>AQ2</t>
  </si>
  <si>
    <t>Aquajogging I</t>
  </si>
  <si>
    <t>16:10 - 16:55 Uhr</t>
  </si>
  <si>
    <t>AQ3</t>
  </si>
  <si>
    <t>Aquajogging II</t>
  </si>
  <si>
    <t>17:00 - 17:45 Uhr</t>
  </si>
  <si>
    <t>AQ4</t>
  </si>
  <si>
    <t>Silber I</t>
  </si>
  <si>
    <t>Diverse</t>
  </si>
  <si>
    <t>AQ5</t>
  </si>
  <si>
    <t>Silber II</t>
  </si>
  <si>
    <t>AQ6</t>
  </si>
  <si>
    <t>Gold I</t>
  </si>
  <si>
    <t>AQ7</t>
  </si>
  <si>
    <t>Gold II</t>
  </si>
  <si>
    <t>AQ8</t>
  </si>
  <si>
    <t>15:15 - 16:00 Uhr</t>
  </si>
  <si>
    <t>AQ9</t>
  </si>
  <si>
    <t>AQ10</t>
  </si>
  <si>
    <t>Bronze Gruppe C</t>
  </si>
  <si>
    <t>Aufbaugruppe</t>
  </si>
  <si>
    <t>10:10 - 10:55 Uhr</t>
  </si>
  <si>
    <t>B1</t>
  </si>
  <si>
    <t>Herrenausgleich (Fußball)</t>
  </si>
  <si>
    <t>20:00 - 22:00 Uhr</t>
  </si>
  <si>
    <t>Ball</t>
  </si>
  <si>
    <t>Piet Beckers</t>
  </si>
  <si>
    <t>B2</t>
  </si>
  <si>
    <t>Volleyball Hobby Mixed</t>
  </si>
  <si>
    <t>Katrin Haustein</t>
  </si>
  <si>
    <t>B3</t>
  </si>
  <si>
    <t>Volleyball Wettkampf</t>
  </si>
  <si>
    <t>20:15 - 22:00 Uhr</t>
  </si>
  <si>
    <t>Artur Weiss</t>
  </si>
  <si>
    <t>B4</t>
  </si>
  <si>
    <t>Fr.</t>
  </si>
  <si>
    <t>B5</t>
  </si>
  <si>
    <t>Badminton</t>
  </si>
  <si>
    <t>19:00 - 21:30 Uhr</t>
  </si>
  <si>
    <t>Ine Snoekx und Gabi Kabotova</t>
  </si>
  <si>
    <t>B6</t>
  </si>
  <si>
    <t>Sa.</t>
  </si>
  <si>
    <t>10:00 - 13:00 Uhr</t>
  </si>
  <si>
    <t>Karin Neswadba</t>
  </si>
  <si>
    <t>B7</t>
  </si>
  <si>
    <t>Tischtennis</t>
  </si>
  <si>
    <t>Joachim Römelt</t>
  </si>
  <si>
    <t>B8</t>
  </si>
  <si>
    <t>Cheerleading</t>
  </si>
  <si>
    <t>16:00 - 17:30 Uhr</t>
  </si>
  <si>
    <t>So.</t>
  </si>
  <si>
    <t>11:00 - 13:00 Uhr</t>
  </si>
  <si>
    <t>Schieffelingsweg TH</t>
  </si>
  <si>
    <t>18:30 - 20:00 Uhr</t>
  </si>
  <si>
    <t>17:30 - 19:00 Uhr</t>
  </si>
  <si>
    <t>1,5 bis 2</t>
  </si>
  <si>
    <t>C10</t>
  </si>
  <si>
    <t>TH Schieffelingsweg</t>
  </si>
  <si>
    <t>17:00 - 19:00 Uhr</t>
  </si>
  <si>
    <t>C11</t>
  </si>
  <si>
    <t>FG1</t>
  </si>
  <si>
    <t>FG2</t>
  </si>
  <si>
    <t>FG3</t>
  </si>
  <si>
    <t>Tabata</t>
  </si>
  <si>
    <t>Daniel Mennicken</t>
  </si>
  <si>
    <t>FG4</t>
  </si>
  <si>
    <t>Frisch und Fit ins WE</t>
  </si>
  <si>
    <t>14:30 - 15:30 Uhr</t>
  </si>
  <si>
    <t>FG5</t>
  </si>
  <si>
    <t>Haltung und Bewegung</t>
  </si>
  <si>
    <t>17:45 - 18:45 Uhr</t>
  </si>
  <si>
    <t>Beatrix Seifert</t>
  </si>
  <si>
    <t>FG6</t>
  </si>
  <si>
    <t>Aroha</t>
  </si>
  <si>
    <t>FG7</t>
  </si>
  <si>
    <t>Rückenfitness</t>
  </si>
  <si>
    <t>FG8</t>
  </si>
  <si>
    <t>19:10 - 20:15 Uhr</t>
  </si>
  <si>
    <t>Ina Hansel</t>
  </si>
  <si>
    <t>FG9</t>
  </si>
  <si>
    <t>Rundumgymnastik</t>
  </si>
  <si>
    <t>17:15 - 18:15 Uhr</t>
  </si>
  <si>
    <t>FG10</t>
  </si>
  <si>
    <t>Step-Aerobic</t>
  </si>
  <si>
    <t>20:00 - 21:30 Uhr</t>
  </si>
  <si>
    <t>Tai Chi Chuan</t>
  </si>
  <si>
    <t>Peter Becker</t>
  </si>
  <si>
    <t>FG12</t>
  </si>
  <si>
    <t>Long Dao Kung Fu</t>
  </si>
  <si>
    <t>19:00 - 21:00 Uhr</t>
  </si>
  <si>
    <t>Johanna Beutner</t>
  </si>
  <si>
    <t>FG13</t>
  </si>
  <si>
    <t>BBP</t>
  </si>
  <si>
    <t>Catrin Koll</t>
  </si>
  <si>
    <t>FG14</t>
  </si>
  <si>
    <t>Frauengymnastik 55+</t>
  </si>
  <si>
    <t>16:00 - 17:00 Uhr</t>
  </si>
  <si>
    <t>Zur Zeit ausgesetzt</t>
  </si>
  <si>
    <t>FG15</t>
  </si>
  <si>
    <t>Spaß durch Bewegung</t>
  </si>
  <si>
    <t>19:15 - 21:30 Uhr</t>
  </si>
  <si>
    <t>FG16</t>
  </si>
  <si>
    <t>Full Body Workout &amp; Relax</t>
  </si>
  <si>
    <t>FG17</t>
  </si>
  <si>
    <t>Nordic Walking DD</t>
  </si>
  <si>
    <t>Messdorfer Feld</t>
  </si>
  <si>
    <t>10:00 - 11:00 uhr</t>
  </si>
  <si>
    <t>Anna Moiczek</t>
  </si>
  <si>
    <t>FG18</t>
  </si>
  <si>
    <t>FG19</t>
  </si>
  <si>
    <t>Nordic Walking BB</t>
  </si>
  <si>
    <t>Brüser Berg</t>
  </si>
  <si>
    <t>09:30 - 11:00 Uhr</t>
  </si>
  <si>
    <t>FG20</t>
  </si>
  <si>
    <t>Fit in die Woche</t>
  </si>
  <si>
    <t>10:15 - 11:15 Uhr</t>
  </si>
  <si>
    <t>FG21</t>
  </si>
  <si>
    <t>Bewegt und Entspannt bis ins hohe Alter</t>
  </si>
  <si>
    <t>11:00 - 12:15 Uhr</t>
  </si>
  <si>
    <t>FG22</t>
  </si>
  <si>
    <t>Yongchun Kung Fu</t>
  </si>
  <si>
    <t>Georg Jansen</t>
  </si>
  <si>
    <t>R1</t>
  </si>
  <si>
    <t>17:00 - 18:30 Uhr</t>
  </si>
  <si>
    <t>Ringen</t>
  </si>
  <si>
    <t>R2</t>
  </si>
  <si>
    <t>R3</t>
  </si>
  <si>
    <t>R4</t>
  </si>
  <si>
    <t>19:00 - 20:30 Uhr</t>
  </si>
  <si>
    <t>R5</t>
  </si>
  <si>
    <t>R6</t>
  </si>
  <si>
    <t>16:30 - 17:30 Uhr</t>
  </si>
  <si>
    <t>T1</t>
  </si>
  <si>
    <t>Kinderturnen 4-5 Jahre</t>
  </si>
  <si>
    <t>14.30 - 15.15 Uhr</t>
  </si>
  <si>
    <t>Turnen</t>
  </si>
  <si>
    <t>Hartmut Bünger</t>
  </si>
  <si>
    <t>T2</t>
  </si>
  <si>
    <t>Eltern-Kind-Turnen 3 - 4 Jahre</t>
  </si>
  <si>
    <t>15.15 - 16:00 Uhr</t>
  </si>
  <si>
    <t>T3</t>
  </si>
  <si>
    <t>Kinderturnen 5-6 Jahre</t>
  </si>
  <si>
    <t>16.00 - 17.00 Uhr</t>
  </si>
  <si>
    <t>T4</t>
  </si>
  <si>
    <t>Mädchenturnen 6 - 7 Jahre</t>
  </si>
  <si>
    <t>17:00 - 17:55 Uhr</t>
  </si>
  <si>
    <t>Kerstin Böhnert</t>
  </si>
  <si>
    <t>T5</t>
  </si>
  <si>
    <t>Mädchenturnen 8 - 11 Jahre</t>
  </si>
  <si>
    <t>17:55 - 18:50 Uhr</t>
  </si>
  <si>
    <t>T6</t>
  </si>
  <si>
    <t>Spiel und Spaß i.d.H. 6 - 13 Jahre</t>
  </si>
  <si>
    <t>T7</t>
  </si>
  <si>
    <t>Elternkleinkindturnen</t>
  </si>
  <si>
    <t>14:30-15:30 Uhr</t>
  </si>
  <si>
    <t>Tobias Habich</t>
  </si>
  <si>
    <t>T8</t>
  </si>
  <si>
    <t>Grundschulturnen</t>
  </si>
  <si>
    <t>T9</t>
  </si>
  <si>
    <t>Vorschulturnen I 4-  6 Jahre</t>
  </si>
  <si>
    <t>Tine Kromm</t>
  </si>
  <si>
    <t>T10</t>
  </si>
  <si>
    <t>Vorschulturnen II 4 - 6 Jahre</t>
  </si>
  <si>
    <t>16:45 - 17:45 Uhr</t>
  </si>
  <si>
    <t>T11</t>
  </si>
  <si>
    <t>Eltern-Kind-Turnen U3 - 4 Jahre</t>
  </si>
  <si>
    <t>T12</t>
  </si>
  <si>
    <t>Kinderturnen 6 - 8 Jahre</t>
  </si>
  <si>
    <t>T13</t>
  </si>
  <si>
    <t>Kinderturnen 9 - 12 Jahre</t>
  </si>
  <si>
    <t>17:00  - 18:00 Uhr</t>
  </si>
  <si>
    <t>Eingezogen</t>
  </si>
  <si>
    <t>WLH</t>
  </si>
  <si>
    <t>Seniorensport WLH</t>
  </si>
  <si>
    <t>Y2/Y3</t>
  </si>
  <si>
    <t>Summe brutto</t>
  </si>
  <si>
    <t>Erwachsenen Anfänger</t>
  </si>
  <si>
    <t>S8OFF</t>
  </si>
  <si>
    <t>Angebots-Nr.</t>
  </si>
  <si>
    <t>R7</t>
  </si>
  <si>
    <t>DF</t>
  </si>
  <si>
    <t>Dance Fit-Mix Montags, Kurs 1</t>
  </si>
  <si>
    <t>Bemerkungen</t>
  </si>
  <si>
    <t>Wu Qin Xi</t>
  </si>
  <si>
    <t>Marienschule</t>
  </si>
  <si>
    <t>WQX-1</t>
  </si>
  <si>
    <t>WQX-2</t>
  </si>
  <si>
    <t>18:00- 21:00 Uhr</t>
  </si>
  <si>
    <t>10:00- 14:00 Uhr</t>
  </si>
  <si>
    <t>Helmholtz-Gymnasium</t>
  </si>
  <si>
    <t>R9</t>
  </si>
  <si>
    <t>Frankenbad</t>
  </si>
  <si>
    <t>AQ9/11</t>
  </si>
  <si>
    <t>20:30 - 22:00 Uhr</t>
  </si>
  <si>
    <t>Zwischensummen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</si>
  <si>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</si>
  <si>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</si>
  <si>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</si>
  <si>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</si>
  <si>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</si>
  <si>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</si>
  <si>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</si>
  <si>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</si>
  <si>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</si>
  <si>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10:30 - 13:00 Uhr</t>
  </si>
  <si>
    <t>16:30 - 17:15 Uhr</t>
  </si>
  <si>
    <t>17:15 - 18:00 Uhr</t>
  </si>
  <si>
    <t>FG11</t>
  </si>
  <si>
    <t>Christina Kuke</t>
  </si>
  <si>
    <t>Dance Fit-Mix Montags, Kurs 2</t>
  </si>
  <si>
    <t>Pilates Aufbaukurs 1. Kurs</t>
  </si>
  <si>
    <t>Pilates Aufbaukurs 2. Kurs</t>
  </si>
  <si>
    <t>Sa, 04.04.</t>
  </si>
  <si>
    <t>Mo 07.04.</t>
  </si>
  <si>
    <t>R8</t>
  </si>
  <si>
    <t>18:30- 20:00 Uhr</t>
  </si>
  <si>
    <t>Ringen Jugend (10 bis 14 Jahre)</t>
  </si>
  <si>
    <t>Ringen Jugend (5-9 Jahre)</t>
  </si>
  <si>
    <t>Ringen Erwachsene</t>
  </si>
  <si>
    <t>Ringen Kadertraining</t>
  </si>
  <si>
    <t xml:space="preserve">Kursangebote </t>
  </si>
  <si>
    <t>So</t>
  </si>
  <si>
    <t>Do</t>
  </si>
  <si>
    <t>Finkenhof</t>
  </si>
  <si>
    <t>10:30 - 12:00 Uhr</t>
  </si>
  <si>
    <t>Annette Feder</t>
  </si>
  <si>
    <t>03.02.26-14.07.26</t>
  </si>
  <si>
    <t>05.02.26-16.07.26</t>
  </si>
  <si>
    <t>04.02.26-15.07.26</t>
  </si>
  <si>
    <t>02.02.26-06.07.26</t>
  </si>
  <si>
    <t>07.01.26-15.07.26</t>
  </si>
  <si>
    <t>06.02.26-24.07.26</t>
  </si>
  <si>
    <t>ST</t>
  </si>
  <si>
    <t>Standardtanzen</t>
  </si>
  <si>
    <t>Sabina Kampkötter, Gregor Hoffmann</t>
  </si>
  <si>
    <t>19:00- 20:30 Uhr</t>
  </si>
  <si>
    <t>Mo</t>
  </si>
  <si>
    <t>13.01.26-24.03.26</t>
  </si>
  <si>
    <t>14.04.26-14.07.26</t>
  </si>
  <si>
    <t>07.01.26-25.03.2026</t>
  </si>
  <si>
    <t>FG24</t>
  </si>
  <si>
    <t>Workout Fit Mix</t>
  </si>
  <si>
    <t>Fit mit Fun</t>
  </si>
  <si>
    <t>Beatrix Seifert, Ina Hansel</t>
  </si>
  <si>
    <t>FG23 entfällt</t>
  </si>
  <si>
    <t>19:30 - 21:00 Uhr</t>
  </si>
  <si>
    <t>13:15- 15:15 Uhr</t>
  </si>
  <si>
    <t>R10</t>
  </si>
  <si>
    <t>20.01.26-23.06.26</t>
  </si>
  <si>
    <t>Kostenstelle</t>
  </si>
  <si>
    <t>entfällt</t>
  </si>
  <si>
    <t>noch keine Kst. Vorhanden</t>
  </si>
  <si>
    <t xml:space="preserve">C12 </t>
  </si>
  <si>
    <t>Cheerleading Kinder-Basicteam</t>
  </si>
  <si>
    <t>C12 ab Sommer</t>
  </si>
  <si>
    <t>13:00 - 14:30 Uhr</t>
  </si>
  <si>
    <t xml:space="preserve">Carina Müller (10€), Lotta Grimnes (5€), </t>
  </si>
  <si>
    <t>Cheerleading Pixies Kinder -Aufbauteam</t>
  </si>
  <si>
    <t>14:00 - 16:00 Uhr</t>
  </si>
  <si>
    <t>Jenny Gingras (10€), Kirsten Müller (10€) Anna Kopanski (5€)</t>
  </si>
  <si>
    <t>C2 ab Sommer</t>
  </si>
  <si>
    <t>Cheerleading Fairies Jugend-Aufbauteam</t>
  </si>
  <si>
    <t>16:00 - 18:00 Uhr</t>
  </si>
  <si>
    <t>Jenny Gingras (10€) und Kirsten Müller (10€)</t>
  </si>
  <si>
    <t>C3 ab Sommer</t>
  </si>
  <si>
    <t>Halle Unklar</t>
  </si>
  <si>
    <t>13:30 - 16:00 Uhr</t>
  </si>
  <si>
    <t>Cheerleading Rainbows Kinder Wettkampfteam</t>
  </si>
  <si>
    <t>Louisa Berndt, Maike Bonnmann, Jenny Gingras (alle 10€)</t>
  </si>
  <si>
    <t>Cheerleading Unicorns Kinder Wettkampfteam</t>
  </si>
  <si>
    <t>Tatjana Stoermer (10€), Selina Orth (10€), Judith Beckmann (10€)</t>
  </si>
  <si>
    <t>Tatjana Stoermer (10€), Selina Orth (10€), Liya Udally (10€)</t>
  </si>
  <si>
    <t>C6 ab Sommer</t>
  </si>
  <si>
    <t>Selina Orth (10€), Judith Beckmann (10€) und Liya Udally</t>
  </si>
  <si>
    <t>C7 ab Sommer</t>
  </si>
  <si>
    <t>Selina Orth (10€), Judith Beckmann (10€)</t>
  </si>
  <si>
    <t>Cheerleading Saviors Jugend-Wettkampfteam</t>
  </si>
  <si>
    <t>C13</t>
  </si>
  <si>
    <t>17:30 - 19:45 Uhr</t>
  </si>
  <si>
    <t>C14</t>
  </si>
  <si>
    <t>Marisa Gomez Gonzalez , Laura Hölz, Yanik Bonnmann, alle 10€</t>
  </si>
  <si>
    <t>Marisa Gomez Gonzalez , Laura Hölz, Yanik Bonnmann, Elisabeth Benze, alle 10€</t>
  </si>
  <si>
    <t>C13 ab Sommer</t>
  </si>
  <si>
    <t>C14 ab Sommer</t>
  </si>
  <si>
    <t>Marisa Gomez Gonzalez, Laura Hölz, Elisabeth Benze, alle 10€</t>
  </si>
  <si>
    <t>Marisa Gomez Gonzalez, Laura Hölz, alle 10€</t>
  </si>
  <si>
    <t>Cheerleading Heroes Jugend-Wettkampfteam</t>
  </si>
  <si>
    <t>C1 ab Sommer</t>
  </si>
  <si>
    <t>C4 ab Sommer</t>
  </si>
  <si>
    <t>Cheerleading Warriors Erwachsenen Wettkampfteam</t>
  </si>
  <si>
    <t>Judith Beckmann (10€)</t>
  </si>
  <si>
    <t>Cheerleading Tumbling alle Altersklassen</t>
  </si>
  <si>
    <t>Lizzie Benze, Maike Bonnmann (beide 10€)</t>
  </si>
  <si>
    <t>Daria und Maja (beide Warriors10€) Anna Kopanski (5€)</t>
  </si>
  <si>
    <t>Marisa Gomez Gonzales (10€), Aushilfe (5€)</t>
  </si>
  <si>
    <t>Training mit C4</t>
  </si>
  <si>
    <t>Training mit C1</t>
  </si>
  <si>
    <t>Training mit C13</t>
  </si>
  <si>
    <t>Training mit C14</t>
  </si>
  <si>
    <t>08.09.26-22.12.26</t>
  </si>
  <si>
    <t>19:20 – 20:05 Uhr</t>
  </si>
  <si>
    <t>20:20 – 21:05 Uhr</t>
  </si>
  <si>
    <t>Natasha Perrone und Violetta Caplez + 2 Helfer</t>
  </si>
  <si>
    <t>13.01.26-14.07.26</t>
  </si>
  <si>
    <t>17:55 – 18:40 Uhr</t>
  </si>
  <si>
    <t>S4OFF</t>
  </si>
  <si>
    <t>Sophia Zavelberg + 2 Helfer</t>
  </si>
  <si>
    <t>10.01.26-23.05.26</t>
  </si>
  <si>
    <t>19.09.26-19.12.26</t>
  </si>
  <si>
    <t>S5OFF</t>
  </si>
  <si>
    <t>Sa</t>
  </si>
  <si>
    <t>S6OFF</t>
  </si>
  <si>
    <t>ab 23.04.2026</t>
  </si>
  <si>
    <t>ganzjährig</t>
  </si>
  <si>
    <t>Clarissa Welter + Einlass</t>
  </si>
  <si>
    <t>Anna-Lena Jünemann + 1-2 Helfer</t>
  </si>
  <si>
    <t>Bronze Gruppe A</t>
  </si>
  <si>
    <t>15:10 - 15:50 Uhr</t>
  </si>
  <si>
    <t>Lisa-Marie Uckermann +  1 Helfer</t>
  </si>
  <si>
    <t>Bronze Gruppe B</t>
  </si>
  <si>
    <t>16:00 – 16:45 Uhr</t>
  </si>
  <si>
    <t>16:55 – 17:40 Uhr</t>
  </si>
  <si>
    <t>Sophia Zavelberg + 1 Helfer</t>
  </si>
  <si>
    <t>ehemals Der bewegte Rücken</t>
  </si>
  <si>
    <t>Daniel Persch (15€), Olli Schubert (12€)</t>
  </si>
  <si>
    <t>Michael Schubert (12€), Malik Lorenz (8€)</t>
  </si>
  <si>
    <t>Daniel Persch (15€), Salih Sahin (12€)</t>
  </si>
  <si>
    <t>Daniel Persch (15€), Michael Schubert (12€)</t>
  </si>
  <si>
    <t>Daniel Persch (15€), Tom Lunze (8€)</t>
  </si>
  <si>
    <t>Hartmut Bünger / Tine Kromm, je 15€</t>
  </si>
  <si>
    <t>Ringen Anfängertraining 15-21 Jahre</t>
  </si>
  <si>
    <t>Ringen Kindertraining (5-9 Jahre)</t>
  </si>
  <si>
    <t xml:space="preserve">Ringen Erwachsene Anfängertraining </t>
  </si>
  <si>
    <t>Daniel Persch (15€)</t>
  </si>
  <si>
    <t>Kambiz Esmaily (15€)</t>
  </si>
  <si>
    <t>Kirill, Berezanskiy (15€???)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</si>
</sst>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\ &quot;€&quot;"/>
    <numFmt numFmtId="165" formatCode="#,##0.00\ _€"/>
    <numFmt numFmtId="166" formatCode="0.0"/>
    <numFmt numFmtId="167" formatCode="#,##0.00&quot; €&quot;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i/>
      <sz val="11"/>
      <name val="Arial"/>
      <family val="2"/>
    </font>
    <font>
      <sz val="11"/>
      <color rgb="FFFF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i/>
      <sz val="11"/>
      <color theme="1"/>
      <name val="Arial"/>
      <family val="2"/>
    </font>
    <font>
      <b/>
      <i/>
      <sz val="11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  <font>
      <sz val="11"/>
      <color theme="0"/>
      <name val="Arial"/>
      <family val="2"/>
    </font>
    <font>
      <i/>
      <sz val="11"/>
      <color rgb="FFFF0000"/>
      <name val="Arial"/>
      <family val="2"/>
    </font>
    <font>
      <sz val="11"/>
      <color rgb="FFFF0000"/>
      <name val="Calibri"/>
      <family val="2"/>
      <scheme val="minor"/>
    </font>
    <font>
      <i/>
      <sz val="11"/>
      <color theme="0"/>
      <name val="Arial"/>
      <family val="2"/>
      <charset val="1"/>
    </font>
    <font>
      <i/>
      <sz val="11"/>
      <color rgb="FFFF860D"/>
      <name val="Arial"/>
      <family val="2"/>
      <charset val="1"/>
    </font>
    <font>
      <b/>
      <i/>
      <sz val="11"/>
      <name val="Arial"/>
      <family val="2"/>
      <charset val="1"/>
    </font>
    <font>
      <sz val="11"/>
      <name val="Arial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  <charset val="1"/>
    </font>
    <font>
      <sz val="9"/>
      <name val="Arial"/>
      <family val="2"/>
      <charset val="1"/>
    </font>
    <font>
      <b/>
      <sz val="11"/>
      <name val="Arial"/>
      <family val="2"/>
      <charset val="1"/>
    </font>
    <font>
      <b/>
      <sz val="11"/>
      <color theme="1"/>
      <name val="Arial"/>
      <family val="2"/>
      <charset val="1"/>
    </font>
    <font>
      <sz val="8"/>
      <name val="Arial"/>
      <family val="2"/>
      <charset val="1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rgb="FF7F7F7F"/>
      </patternFill>
    </fill>
    <fill>
      <patternFill patternType="solid">
        <fgColor theme="4" tint="0.79989013336588644"/>
        <bgColor rgb="FFDAE3F3"/>
      </patternFill>
    </fill>
    <fill>
      <patternFill patternType="solid">
        <fgColor theme="8" tint="0.79989013336588644"/>
        <bgColor rgb="FFDEEBF7"/>
      </patternFill>
    </fill>
    <fill>
      <patternFill patternType="solid">
        <fgColor rgb="FFFF0000"/>
        <bgColor rgb="FF993300"/>
      </patternFill>
    </fill>
    <fill>
      <patternFill patternType="solid">
        <fgColor theme="1" tint="0.49989318521683401"/>
        <bgColor rgb="FF808080"/>
      </patternFill>
    </fill>
    <fill>
      <patternFill patternType="solid">
        <fgColor rgb="FFFF0000"/>
        <bgColor indexed="64"/>
      </patternFill>
    </fill>
    <fill>
      <patternFill patternType="solid">
        <fgColor theme="9" tint="0.59987182226020086"/>
        <bgColor rgb="FFDAE3F3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0" fontId="7" fillId="6" borderId="1" xfId="0" applyFont="1" applyFill="1" applyBorder="1" applyAlignment="1">
      <alignment vertical="center" wrapText="1"/>
    </xf>
    <xf numFmtId="164" fontId="7" fillId="6" borderId="1" xfId="0" applyNumberFormat="1" applyFont="1" applyFill="1" applyBorder="1" applyAlignment="1">
      <alignment horizontal="center" vertical="center" wrapText="1"/>
    </xf>
    <xf numFmtId="14" fontId="7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/>
    <xf numFmtId="164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vertical="center"/>
    </xf>
    <xf numFmtId="164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wrapText="1"/>
    </xf>
    <xf numFmtId="0" fontId="9" fillId="5" borderId="1" xfId="0" applyFont="1" applyFill="1" applyBorder="1"/>
    <xf numFmtId="164" fontId="9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4" fontId="9" fillId="6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0" fillId="7" borderId="0" xfId="0" applyFill="1"/>
    <xf numFmtId="0" fontId="4" fillId="8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vertical="center"/>
    </xf>
    <xf numFmtId="0" fontId="3" fillId="0" borderId="1" xfId="0" applyFont="1" applyBorder="1"/>
    <xf numFmtId="164" fontId="2" fillId="0" borderId="0" xfId="0" applyNumberFormat="1" applyFont="1"/>
    <xf numFmtId="0" fontId="3" fillId="0" borderId="1" xfId="0" applyFont="1" applyBorder="1" applyAlignment="1">
      <alignment wrapText="1"/>
    </xf>
    <xf numFmtId="14" fontId="3" fillId="7" borderId="1" xfId="0" applyNumberFormat="1" applyFont="1" applyFill="1" applyBorder="1" applyAlignment="1">
      <alignment vertic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wrapText="1"/>
    </xf>
    <xf numFmtId="14" fontId="9" fillId="0" borderId="1" xfId="0" applyNumberFormat="1" applyFont="1" applyBorder="1" applyAlignment="1">
      <alignment vertical="center"/>
    </xf>
    <xf numFmtId="0" fontId="9" fillId="0" borderId="1" xfId="0" applyFont="1" applyBorder="1"/>
    <xf numFmtId="0" fontId="3" fillId="7" borderId="0" xfId="0" applyFont="1" applyFill="1"/>
    <xf numFmtId="0" fontId="16" fillId="6" borderId="1" xfId="0" applyFont="1" applyFill="1" applyBorder="1" applyAlignment="1">
      <alignment horizontal="center" vertical="center" wrapText="1"/>
    </xf>
    <xf numFmtId="164" fontId="14" fillId="0" borderId="0" xfId="0" applyNumberFormat="1" applyFont="1"/>
    <xf numFmtId="164" fontId="2" fillId="7" borderId="0" xfId="0" applyNumberFormat="1" applyFont="1" applyFill="1"/>
    <xf numFmtId="164" fontId="0" fillId="0" borderId="0" xfId="0" applyNumberFormat="1"/>
    <xf numFmtId="14" fontId="4" fillId="8" borderId="1" xfId="0" applyNumberFormat="1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7" borderId="2" xfId="0" applyFont="1" applyFill="1" applyBorder="1" applyAlignment="1">
      <alignment vertical="center" wrapText="1"/>
    </xf>
    <xf numFmtId="164" fontId="7" fillId="7" borderId="2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3" fillId="0" borderId="6" xfId="0" applyFont="1" applyBorder="1"/>
    <xf numFmtId="0" fontId="7" fillId="6" borderId="7" xfId="0" applyFont="1" applyFill="1" applyBorder="1" applyAlignment="1">
      <alignment vertical="center" wrapText="1"/>
    </xf>
    <xf numFmtId="0" fontId="3" fillId="0" borderId="8" xfId="0" applyFont="1" applyBorder="1"/>
    <xf numFmtId="0" fontId="9" fillId="6" borderId="7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3" fillId="7" borderId="8" xfId="0" applyFont="1" applyFill="1" applyBorder="1"/>
    <xf numFmtId="14" fontId="15" fillId="0" borderId="0" xfId="0" applyNumberFormat="1" applyFont="1" applyAlignment="1">
      <alignment vertical="center"/>
    </xf>
    <xf numFmtId="0" fontId="9" fillId="0" borderId="0" xfId="0" applyFont="1"/>
    <xf numFmtId="14" fontId="9" fillId="0" borderId="0" xfId="0" applyNumberFormat="1" applyFont="1" applyAlignment="1">
      <alignment vertical="center"/>
    </xf>
    <xf numFmtId="0" fontId="7" fillId="6" borderId="9" xfId="0" applyFont="1" applyFill="1" applyBorder="1" applyAlignment="1">
      <alignment vertical="center" wrapText="1"/>
    </xf>
    <xf numFmtId="0" fontId="7" fillId="6" borderId="10" xfId="0" applyFont="1" applyFill="1" applyBorder="1" applyAlignment="1">
      <alignment vertical="center" wrapText="1"/>
    </xf>
    <xf numFmtId="164" fontId="7" fillId="6" borderId="10" xfId="0" applyNumberFormat="1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3" fillId="0" borderId="11" xfId="0" applyFont="1" applyBorder="1"/>
    <xf numFmtId="164" fontId="2" fillId="0" borderId="11" xfId="0" applyNumberFormat="1" applyFont="1" applyBorder="1"/>
    <xf numFmtId="0" fontId="3" fillId="0" borderId="12" xfId="0" applyFont="1" applyBorder="1"/>
    <xf numFmtId="0" fontId="7" fillId="7" borderId="13" xfId="0" applyFont="1" applyFill="1" applyBorder="1" applyAlignment="1">
      <alignment vertical="center" wrapText="1"/>
    </xf>
    <xf numFmtId="164" fontId="7" fillId="7" borderId="13" xfId="0" applyNumberFormat="1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3" fillId="5" borderId="7" xfId="0" applyFont="1" applyFill="1" applyBorder="1"/>
    <xf numFmtId="0" fontId="3" fillId="5" borderId="7" xfId="0" applyFont="1" applyFill="1" applyBorder="1" applyAlignment="1">
      <alignment vertical="center"/>
    </xf>
    <xf numFmtId="0" fontId="9" fillId="5" borderId="7" xfId="0" applyFont="1" applyFill="1" applyBorder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/>
    <xf numFmtId="0" fontId="3" fillId="5" borderId="10" xfId="0" applyFont="1" applyFill="1" applyBorder="1"/>
    <xf numFmtId="164" fontId="3" fillId="5" borderId="10" xfId="0" applyNumberFormat="1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/>
    </xf>
    <xf numFmtId="164" fontId="2" fillId="7" borderId="0" xfId="0" applyNumberFormat="1" applyFont="1" applyFill="1" applyAlignment="1">
      <alignment horizontal="center" vertical="center"/>
    </xf>
    <xf numFmtId="0" fontId="3" fillId="7" borderId="1" xfId="0" applyFont="1" applyFill="1" applyBorder="1" applyAlignment="1">
      <alignment vertical="center"/>
    </xf>
    <xf numFmtId="0" fontId="7" fillId="10" borderId="7" xfId="0" applyFont="1" applyFill="1" applyBorder="1" applyAlignment="1">
      <alignment vertical="center" wrapText="1"/>
    </xf>
    <xf numFmtId="0" fontId="7" fillId="10" borderId="1" xfId="0" applyFont="1" applyFill="1" applyBorder="1" applyAlignment="1">
      <alignment vertical="center" wrapText="1"/>
    </xf>
    <xf numFmtId="16" fontId="7" fillId="10" borderId="1" xfId="0" applyNumberFormat="1" applyFont="1" applyFill="1" applyBorder="1" applyAlignment="1">
      <alignment vertical="center" wrapText="1"/>
    </xf>
    <xf numFmtId="164" fontId="7" fillId="10" borderId="1" xfId="0" applyNumberFormat="1" applyFont="1" applyFill="1" applyBorder="1" applyAlignment="1">
      <alignment horizontal="center" vertical="center" wrapText="1"/>
    </xf>
    <xf numFmtId="0" fontId="3" fillId="5" borderId="0" xfId="0" applyFont="1" applyFill="1"/>
    <xf numFmtId="164" fontId="2" fillId="5" borderId="0" xfId="0" applyNumberFormat="1" applyFont="1" applyFill="1"/>
    <xf numFmtId="0" fontId="0" fillId="5" borderId="0" xfId="0" applyFill="1"/>
    <xf numFmtId="0" fontId="19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4" fontId="4" fillId="4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165" fontId="0" fillId="0" borderId="0" xfId="0" applyNumberFormat="1"/>
    <xf numFmtId="165" fontId="2" fillId="2" borderId="4" xfId="2" applyNumberFormat="1" applyFont="1" applyFill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/>
    </xf>
    <xf numFmtId="165" fontId="3" fillId="7" borderId="1" xfId="1" applyNumberFormat="1" applyFont="1" applyFill="1" applyBorder="1" applyAlignment="1">
      <alignment horizontal="center" vertical="center"/>
    </xf>
    <xf numFmtId="165" fontId="9" fillId="0" borderId="1" xfId="1" applyNumberFormat="1" applyFont="1" applyBorder="1" applyAlignment="1">
      <alignment horizontal="center" vertical="center"/>
    </xf>
    <xf numFmtId="165" fontId="15" fillId="0" borderId="1" xfId="1" applyNumberFormat="1" applyFont="1" applyBorder="1" applyAlignment="1">
      <alignment horizontal="center" vertical="center"/>
    </xf>
    <xf numFmtId="165" fontId="3" fillId="0" borderId="10" xfId="2" applyNumberFormat="1" applyFont="1" applyBorder="1"/>
    <xf numFmtId="165" fontId="3" fillId="7" borderId="2" xfId="2" applyNumberFormat="1" applyFont="1" applyFill="1" applyBorder="1"/>
    <xf numFmtId="165" fontId="3" fillId="7" borderId="13" xfId="2" applyNumberFormat="1" applyFont="1" applyFill="1" applyBorder="1"/>
    <xf numFmtId="165" fontId="2" fillId="2" borderId="14" xfId="2" applyNumberFormat="1" applyFont="1" applyFill="1" applyBorder="1" applyAlignment="1">
      <alignment horizontal="center" vertical="center" wrapText="1"/>
    </xf>
    <xf numFmtId="165" fontId="3" fillId="0" borderId="15" xfId="2" applyNumberFormat="1" applyFont="1" applyBorder="1"/>
    <xf numFmtId="165" fontId="3" fillId="5" borderId="15" xfId="2" applyNumberFormat="1" applyFont="1" applyFill="1" applyBorder="1"/>
    <xf numFmtId="165" fontId="3" fillId="0" borderId="16" xfId="2" applyNumberFormat="1" applyFont="1" applyBorder="1"/>
    <xf numFmtId="165" fontId="3" fillId="0" borderId="0" xfId="0" applyNumberFormat="1" applyFont="1"/>
    <xf numFmtId="0" fontId="2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top"/>
    </xf>
    <xf numFmtId="0" fontId="0" fillId="6" borderId="0" xfId="0" applyFill="1"/>
    <xf numFmtId="164" fontId="2" fillId="2" borderId="4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7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3" fillId="0" borderId="10" xfId="0" applyNumberFormat="1" applyFont="1" applyBorder="1"/>
    <xf numFmtId="164" fontId="3" fillId="7" borderId="2" xfId="0" applyNumberFormat="1" applyFont="1" applyFill="1" applyBorder="1"/>
    <xf numFmtId="164" fontId="3" fillId="7" borderId="13" xfId="0" applyNumberFormat="1" applyFont="1" applyFill="1" applyBorder="1"/>
    <xf numFmtId="164" fontId="3" fillId="0" borderId="1" xfId="0" applyNumberFormat="1" applyFont="1" applyBorder="1"/>
    <xf numFmtId="164" fontId="3" fillId="5" borderId="1" xfId="0" applyNumberFormat="1" applyFont="1" applyFill="1" applyBorder="1"/>
    <xf numFmtId="164" fontId="3" fillId="0" borderId="0" xfId="0" applyNumberFormat="1" applyFont="1"/>
    <xf numFmtId="164" fontId="9" fillId="0" borderId="1" xfId="0" applyNumberFormat="1" applyFont="1" applyBorder="1"/>
    <xf numFmtId="165" fontId="9" fillId="0" borderId="15" xfId="2" applyNumberFormat="1" applyFont="1" applyBorder="1"/>
    <xf numFmtId="164" fontId="15" fillId="0" borderId="0" xfId="0" applyNumberFormat="1" applyFont="1"/>
    <xf numFmtId="0" fontId="20" fillId="0" borderId="0" xfId="0" applyFont="1"/>
    <xf numFmtId="0" fontId="6" fillId="0" borderId="0" xfId="0" applyFont="1" applyAlignment="1">
      <alignment horizontal="center"/>
    </xf>
    <xf numFmtId="0" fontId="2" fillId="2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 wrapText="1"/>
    </xf>
    <xf numFmtId="166" fontId="0" fillId="0" borderId="0" xfId="1" applyNumberFormat="1" applyFont="1"/>
    <xf numFmtId="166" fontId="2" fillId="2" borderId="4" xfId="1" applyNumberFormat="1" applyFont="1" applyFill="1" applyBorder="1" applyAlignment="1">
      <alignment horizontal="center" vertical="center" wrapText="1"/>
    </xf>
    <xf numFmtId="166" fontId="8" fillId="6" borderId="1" xfId="1" applyNumberFormat="1" applyFont="1" applyFill="1" applyBorder="1" applyAlignment="1">
      <alignment horizontal="center" vertical="center" wrapText="1"/>
    </xf>
    <xf numFmtId="166" fontId="8" fillId="6" borderId="1" xfId="0" applyNumberFormat="1" applyFont="1" applyFill="1" applyBorder="1" applyAlignment="1">
      <alignment horizontal="center" vertical="center" wrapText="1"/>
    </xf>
    <xf numFmtId="166" fontId="9" fillId="6" borderId="1" xfId="1" applyNumberFormat="1" applyFont="1" applyFill="1" applyBorder="1" applyAlignment="1">
      <alignment horizontal="center" vertical="center" wrapText="1"/>
    </xf>
    <xf numFmtId="166" fontId="7" fillId="6" borderId="1" xfId="1" applyNumberFormat="1" applyFont="1" applyFill="1" applyBorder="1" applyAlignment="1">
      <alignment horizontal="center" vertical="center" wrapText="1"/>
    </xf>
    <xf numFmtId="166" fontId="7" fillId="6" borderId="10" xfId="1" applyNumberFormat="1" applyFont="1" applyFill="1" applyBorder="1" applyAlignment="1">
      <alignment horizontal="center" vertical="center" wrapText="1"/>
    </xf>
    <xf numFmtId="166" fontId="7" fillId="7" borderId="2" xfId="1" applyNumberFormat="1" applyFont="1" applyFill="1" applyBorder="1" applyAlignment="1">
      <alignment horizontal="center" vertical="center" wrapText="1"/>
    </xf>
    <xf numFmtId="166" fontId="7" fillId="7" borderId="13" xfId="1" applyNumberFormat="1" applyFont="1" applyFill="1" applyBorder="1" applyAlignment="1">
      <alignment horizontal="center" vertical="center" wrapText="1"/>
    </xf>
    <xf numFmtId="166" fontId="3" fillId="5" borderId="1" xfId="1" applyNumberFormat="1" applyFont="1" applyFill="1" applyBorder="1" applyAlignment="1">
      <alignment horizontal="center"/>
    </xf>
    <xf numFmtId="166" fontId="3" fillId="5" borderId="1" xfId="1" applyNumberFormat="1" applyFont="1" applyFill="1" applyBorder="1" applyAlignment="1">
      <alignment horizontal="center" vertical="center"/>
    </xf>
    <xf numFmtId="166" fontId="9" fillId="5" borderId="1" xfId="1" applyNumberFormat="1" applyFont="1" applyFill="1" applyBorder="1" applyAlignment="1">
      <alignment horizontal="center"/>
    </xf>
    <xf numFmtId="166" fontId="9" fillId="5" borderId="1" xfId="1" applyNumberFormat="1" applyFont="1" applyFill="1" applyBorder="1" applyAlignment="1">
      <alignment horizontal="center" vertical="center"/>
    </xf>
    <xf numFmtId="166" fontId="12" fillId="5" borderId="1" xfId="1" applyNumberFormat="1" applyFont="1" applyFill="1" applyBorder="1" applyAlignment="1">
      <alignment horizontal="center" vertical="center" wrapText="1"/>
    </xf>
    <xf numFmtId="166" fontId="3" fillId="5" borderId="1" xfId="1" applyNumberFormat="1" applyFont="1" applyFill="1" applyBorder="1" applyAlignment="1">
      <alignment horizontal="center" vertical="center" wrapText="1"/>
    </xf>
    <xf numFmtId="166" fontId="3" fillId="5" borderId="10" xfId="1" applyNumberFormat="1" applyFont="1" applyFill="1" applyBorder="1" applyAlignment="1">
      <alignment horizontal="center" vertical="center"/>
    </xf>
    <xf numFmtId="166" fontId="3" fillId="0" borderId="0" xfId="1" applyNumberFormat="1" applyFont="1"/>
    <xf numFmtId="166" fontId="0" fillId="0" borderId="0" xfId="0" applyNumberFormat="1"/>
    <xf numFmtId="164" fontId="3" fillId="0" borderId="1" xfId="0" applyNumberFormat="1" applyFont="1" applyBorder="1" applyAlignment="1">
      <alignment vertical="center"/>
    </xf>
    <xf numFmtId="165" fontId="3" fillId="0" borderId="15" xfId="2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4" fontId="21" fillId="11" borderId="1" xfId="0" applyNumberFormat="1" applyFont="1" applyFill="1" applyBorder="1" applyAlignment="1">
      <alignment horizontal="center" vertical="center" wrapText="1"/>
    </xf>
    <xf numFmtId="14" fontId="22" fillId="11" borderId="1" xfId="0" applyNumberFormat="1" applyFont="1" applyFill="1" applyBorder="1" applyAlignment="1">
      <alignment horizontal="center" vertical="center" wrapText="1"/>
    </xf>
    <xf numFmtId="3" fontId="23" fillId="12" borderId="1" xfId="1" applyNumberFormat="1" applyFont="1" applyFill="1" applyBorder="1" applyAlignment="1" applyProtection="1">
      <alignment horizontal="center" vertical="center" wrapText="1"/>
    </xf>
    <xf numFmtId="0" fontId="24" fillId="12" borderId="1" xfId="0" applyFont="1" applyFill="1" applyBorder="1" applyAlignment="1">
      <alignment vertical="center" wrapText="1"/>
    </xf>
    <xf numFmtId="0" fontId="24" fillId="13" borderId="7" xfId="0" applyFont="1" applyFill="1" applyBorder="1" applyAlignment="1">
      <alignment vertical="center" wrapText="1"/>
    </xf>
    <xf numFmtId="0" fontId="25" fillId="12" borderId="1" xfId="0" applyFont="1" applyFill="1" applyBorder="1" applyAlignment="1">
      <alignment vertical="center" wrapText="1"/>
    </xf>
    <xf numFmtId="167" fontId="24" fillId="12" borderId="1" xfId="0" applyNumberFormat="1" applyFont="1" applyFill="1" applyBorder="1" applyAlignment="1">
      <alignment horizontal="center" vertical="center" wrapText="1"/>
    </xf>
    <xf numFmtId="0" fontId="24" fillId="12" borderId="1" xfId="0" applyFont="1" applyFill="1" applyBorder="1" applyAlignment="1">
      <alignment horizontal="center" vertical="center" wrapText="1"/>
    </xf>
    <xf numFmtId="0" fontId="23" fillId="12" borderId="1" xfId="0" applyFont="1" applyFill="1" applyBorder="1" applyAlignment="1">
      <alignment horizontal="center" vertical="center" wrapText="1"/>
    </xf>
    <xf numFmtId="167" fontId="26" fillId="0" borderId="1" xfId="0" applyNumberFormat="1" applyFont="1" applyBorder="1" applyAlignment="1">
      <alignment horizontal="center" vertical="center"/>
    </xf>
    <xf numFmtId="0" fontId="27" fillId="12" borderId="1" xfId="0" applyFont="1" applyFill="1" applyBorder="1" applyAlignment="1">
      <alignment vertical="center" wrapText="1"/>
    </xf>
    <xf numFmtId="0" fontId="28" fillId="12" borderId="1" xfId="0" applyFont="1" applyFill="1" applyBorder="1" applyAlignment="1">
      <alignment horizontal="center" vertical="center" wrapText="1"/>
    </xf>
    <xf numFmtId="165" fontId="26" fillId="0" borderId="1" xfId="1" applyNumberFormat="1" applyFont="1" applyBorder="1" applyAlignment="1" applyProtection="1">
      <alignment horizontal="center" vertical="center"/>
    </xf>
    <xf numFmtId="14" fontId="26" fillId="0" borderId="1" xfId="0" applyNumberFormat="1" applyFont="1" applyBorder="1" applyAlignment="1">
      <alignment vertical="center"/>
    </xf>
    <xf numFmtId="0" fontId="26" fillId="0" borderId="1" xfId="0" applyFont="1" applyBorder="1"/>
    <xf numFmtId="167" fontId="29" fillId="0" borderId="0" xfId="0" applyNumberFormat="1" applyFont="1"/>
    <xf numFmtId="0" fontId="26" fillId="0" borderId="8" xfId="0" applyFont="1" applyBorder="1"/>
    <xf numFmtId="0" fontId="26" fillId="0" borderId="1" xfId="0" applyFont="1" applyBorder="1" applyAlignment="1">
      <alignment horizontal="center" vertical="center"/>
    </xf>
    <xf numFmtId="0" fontId="24" fillId="14" borderId="7" xfId="0" applyFont="1" applyFill="1" applyBorder="1" applyAlignment="1">
      <alignment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7" fillId="16" borderId="7" xfId="0" applyFont="1" applyFill="1" applyBorder="1" applyAlignment="1">
      <alignment vertical="center" wrapText="1"/>
    </xf>
    <xf numFmtId="0" fontId="3" fillId="16" borderId="7" xfId="0" applyFont="1" applyFill="1" applyBorder="1"/>
    <xf numFmtId="0" fontId="24" fillId="17" borderId="1" xfId="0" applyFont="1" applyFill="1" applyBorder="1"/>
    <xf numFmtId="0" fontId="26" fillId="17" borderId="1" xfId="0" applyFont="1" applyFill="1" applyBorder="1"/>
    <xf numFmtId="167" fontId="26" fillId="17" borderId="1" xfId="0" applyNumberFormat="1" applyFont="1" applyFill="1" applyBorder="1" applyAlignment="1">
      <alignment horizontal="center"/>
    </xf>
    <xf numFmtId="3" fontId="26" fillId="17" borderId="1" xfId="1" applyNumberFormat="1" applyFont="1" applyFill="1" applyBorder="1" applyAlignment="1" applyProtection="1">
      <alignment horizontal="center"/>
    </xf>
    <xf numFmtId="0" fontId="26" fillId="17" borderId="1" xfId="0" applyFont="1" applyFill="1" applyBorder="1" applyAlignment="1">
      <alignment horizontal="center"/>
    </xf>
    <xf numFmtId="0" fontId="28" fillId="17" borderId="1" xfId="0" applyFont="1" applyFill="1" applyBorder="1" applyAlignment="1">
      <alignment horizontal="center"/>
    </xf>
    <xf numFmtId="0" fontId="24" fillId="17" borderId="1" xfId="0" applyFont="1" applyFill="1" applyBorder="1" applyAlignment="1">
      <alignment vertical="center"/>
    </xf>
    <xf numFmtId="0" fontId="30" fillId="17" borderId="1" xfId="0" applyFont="1" applyFill="1" applyBorder="1" applyAlignment="1">
      <alignment vertical="center" wrapText="1"/>
    </xf>
    <xf numFmtId="0" fontId="26" fillId="17" borderId="1" xfId="0" applyFont="1" applyFill="1" applyBorder="1" applyAlignment="1">
      <alignment vertical="center"/>
    </xf>
    <xf numFmtId="167" fontId="26" fillId="17" borderId="1" xfId="0" applyNumberFormat="1" applyFont="1" applyFill="1" applyBorder="1" applyAlignment="1">
      <alignment horizontal="center" vertical="center"/>
    </xf>
    <xf numFmtId="3" fontId="26" fillId="17" borderId="1" xfId="1" applyNumberFormat="1" applyFont="1" applyFill="1" applyBorder="1" applyAlignment="1" applyProtection="1">
      <alignment horizontal="center" vertical="center"/>
    </xf>
    <xf numFmtId="0" fontId="26" fillId="17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2" fontId="3" fillId="5" borderId="1" xfId="1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vertical="center"/>
    </xf>
  </cellXfs>
  <cellStyles count="3">
    <cellStyle name="Komma" xfId="1" builtinId="3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rdula Rosenow" id="{2FD6DD88-FF4E-45E3-B752-C8C5B6D0303D}" userId="e9b963b664eaa67a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81" dT="2022-12-19T12:31:10.83" personId="{2FD6DD88-FF4E-45E3-B752-C8C5B6D0303D}" id="{E9F4225C-2805-484E-8DDE-50E71D249A53}">
    <text>Wird gespendet gegen Spendenquittung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BCE99-58FE-4FB5-9329-E954A2509F51}">
  <dimension ref="A2:S160"/>
  <sheetViews>
    <sheetView tabSelected="1" topLeftCell="A3" zoomScale="76" zoomScaleNormal="76" workbookViewId="0">
      <pane xSplit="2" ySplit="3" topLeftCell="I143" activePane="bottomRight" state="frozen"/>
      <selection activeCell="A3" sqref="A3"/>
      <selection pane="topRight" activeCell="C3" sqref="C3"/>
      <selection pane="bottomLeft" activeCell="A6" sqref="A6"/>
      <selection pane="bottomRight" activeCell="A88" sqref="A88:XFD158"/>
    </sheetView>
  </sheetViews>
  <sheetFormatPr baseColWidth="10" defaultRowHeight="14.4" x14ac:dyDescent="0.3"/>
  <cols>
    <col min="1" max="1" width="31.44140625" customWidth="1"/>
    <col min="2" max="2" width="13.77734375" style="52" customWidth="1"/>
    <col min="3" max="3" width="50.5546875" customWidth="1"/>
    <col min="4" max="4" width="24.5546875" customWidth="1"/>
    <col min="6" max="6" width="20.33203125" customWidth="1"/>
    <col min="7" max="7" width="21.33203125" customWidth="1"/>
    <col min="8" max="8" width="62.5546875" customWidth="1"/>
    <col min="10" max="10" width="13.5546875" customWidth="1"/>
    <col min="11" max="11" width="10.6640625" style="159" customWidth="1"/>
    <col min="13" max="13" width="13.44140625" customWidth="1"/>
    <col min="14" max="14" width="14.6640625" style="49" customWidth="1"/>
    <col min="15" max="15" width="11.44140625" style="101"/>
    <col min="16" max="16" width="23.5546875" customWidth="1"/>
    <col min="17" max="17" width="81.5546875" customWidth="1"/>
    <col min="18" max="18" width="41.109375" style="49" customWidth="1"/>
    <col min="19" max="19" width="17.88671875" customWidth="1"/>
  </cols>
  <sheetData>
    <row r="2" spans="1:19" x14ac:dyDescent="0.3">
      <c r="K2" s="142"/>
      <c r="R2" s="47"/>
    </row>
    <row r="3" spans="1:19" ht="21" x14ac:dyDescent="0.4">
      <c r="A3" s="5" t="s">
        <v>333</v>
      </c>
      <c r="B3" s="132"/>
      <c r="C3" s="100">
        <v>2026</v>
      </c>
      <c r="G3" s="5" t="s">
        <v>17</v>
      </c>
      <c r="H3" s="6">
        <v>46080</v>
      </c>
      <c r="I3" s="52"/>
      <c r="K3" s="142"/>
      <c r="R3" s="47"/>
    </row>
    <row r="4" spans="1:19" ht="15" thickBot="1" x14ac:dyDescent="0.35">
      <c r="K4" s="142"/>
      <c r="R4" s="47"/>
    </row>
    <row r="5" spans="1:19" ht="41.4" x14ac:dyDescent="0.3">
      <c r="A5" s="56" t="s">
        <v>291</v>
      </c>
      <c r="B5" s="133" t="s">
        <v>362</v>
      </c>
      <c r="C5" s="57" t="s">
        <v>18</v>
      </c>
      <c r="D5" s="57" t="s">
        <v>19</v>
      </c>
      <c r="E5" s="57" t="s">
        <v>20</v>
      </c>
      <c r="F5" s="57" t="s">
        <v>21</v>
      </c>
      <c r="G5" s="57" t="s">
        <v>0</v>
      </c>
      <c r="H5" s="57" t="s">
        <v>22</v>
      </c>
      <c r="I5" s="58" t="s">
        <v>2</v>
      </c>
      <c r="J5" s="58" t="s">
        <v>23</v>
      </c>
      <c r="K5" s="143" t="s">
        <v>1</v>
      </c>
      <c r="L5" s="58" t="s">
        <v>3</v>
      </c>
      <c r="M5" s="58" t="s">
        <v>24</v>
      </c>
      <c r="N5" s="118" t="s">
        <v>4</v>
      </c>
      <c r="O5" s="102" t="s">
        <v>288</v>
      </c>
      <c r="P5" s="59" t="s">
        <v>284</v>
      </c>
      <c r="Q5" s="59" t="s">
        <v>295</v>
      </c>
      <c r="R5" s="60" t="s">
        <v>307</v>
      </c>
      <c r="S5" s="61"/>
    </row>
    <row r="6" spans="1:19" ht="28.8" x14ac:dyDescent="0.3">
      <c r="A6" s="62" t="s">
        <v>25</v>
      </c>
      <c r="B6" s="134">
        <v>30900</v>
      </c>
      <c r="C6" s="7" t="s">
        <v>26</v>
      </c>
      <c r="D6" s="7" t="s">
        <v>27</v>
      </c>
      <c r="E6" s="7" t="s">
        <v>28</v>
      </c>
      <c r="F6" s="168" t="s">
        <v>413</v>
      </c>
      <c r="G6" s="7" t="s">
        <v>6</v>
      </c>
      <c r="H6" s="7" t="s">
        <v>7</v>
      </c>
      <c r="I6" s="8">
        <v>16.5</v>
      </c>
      <c r="J6" s="165" t="s">
        <v>350</v>
      </c>
      <c r="K6" s="167">
        <v>10</v>
      </c>
      <c r="L6" s="10"/>
      <c r="M6" s="46"/>
      <c r="N6" s="119"/>
      <c r="O6" s="103"/>
      <c r="P6" s="36"/>
      <c r="Q6" s="35"/>
      <c r="R6" s="38"/>
      <c r="S6" s="63"/>
    </row>
    <row r="7" spans="1:19" ht="28.8" x14ac:dyDescent="0.3">
      <c r="A7" s="62" t="s">
        <v>25</v>
      </c>
      <c r="B7" s="134">
        <v>30900</v>
      </c>
      <c r="C7" s="7" t="s">
        <v>29</v>
      </c>
      <c r="D7" s="7" t="s">
        <v>27</v>
      </c>
      <c r="E7" s="7" t="s">
        <v>28</v>
      </c>
      <c r="F7" s="168" t="s">
        <v>413</v>
      </c>
      <c r="G7" s="7" t="s">
        <v>6</v>
      </c>
      <c r="H7" s="7" t="s">
        <v>7</v>
      </c>
      <c r="I7" s="8">
        <v>16.5</v>
      </c>
      <c r="J7" s="165" t="s">
        <v>351</v>
      </c>
      <c r="K7" s="167">
        <v>13</v>
      </c>
      <c r="L7" s="10"/>
      <c r="M7" s="46"/>
      <c r="N7" s="119"/>
      <c r="O7" s="103"/>
      <c r="P7" s="36"/>
      <c r="Q7" s="37"/>
      <c r="R7" s="38"/>
      <c r="S7" s="63"/>
    </row>
    <row r="8" spans="1:19" ht="28.8" x14ac:dyDescent="0.3">
      <c r="A8" s="62" t="s">
        <v>25</v>
      </c>
      <c r="B8" s="134">
        <v>30900</v>
      </c>
      <c r="C8" s="7" t="s">
        <v>32</v>
      </c>
      <c r="D8" s="7" t="s">
        <v>27</v>
      </c>
      <c r="E8" s="7" t="s">
        <v>28</v>
      </c>
      <c r="F8" s="168" t="s">
        <v>413</v>
      </c>
      <c r="G8" s="7" t="s">
        <v>6</v>
      </c>
      <c r="H8" s="7" t="s">
        <v>7</v>
      </c>
      <c r="I8" s="8">
        <v>16.5</v>
      </c>
      <c r="J8" s="166" t="s">
        <v>412</v>
      </c>
      <c r="K8" s="167">
        <v>14</v>
      </c>
      <c r="L8" s="10"/>
      <c r="M8" s="46"/>
      <c r="N8" s="119"/>
      <c r="O8" s="103"/>
      <c r="P8" s="36"/>
      <c r="Q8" s="37"/>
      <c r="R8" s="38"/>
      <c r="S8" s="63"/>
    </row>
    <row r="9" spans="1:19" ht="28.5" customHeight="1" x14ac:dyDescent="0.3">
      <c r="A9" s="62" t="s">
        <v>30</v>
      </c>
      <c r="B9" s="134">
        <v>30900</v>
      </c>
      <c r="C9" s="7" t="s">
        <v>26</v>
      </c>
      <c r="D9" s="7" t="s">
        <v>27</v>
      </c>
      <c r="E9" s="7" t="s">
        <v>28</v>
      </c>
      <c r="F9" s="168" t="s">
        <v>414</v>
      </c>
      <c r="G9" s="7" t="s">
        <v>6</v>
      </c>
      <c r="H9" s="7" t="s">
        <v>7</v>
      </c>
      <c r="I9" s="8">
        <v>16.5</v>
      </c>
      <c r="J9" s="165" t="s">
        <v>350</v>
      </c>
      <c r="K9" s="167">
        <v>10</v>
      </c>
      <c r="L9" s="10"/>
      <c r="M9" s="46"/>
      <c r="N9" s="119"/>
      <c r="O9" s="103"/>
      <c r="P9" s="36"/>
      <c r="Q9" s="37"/>
      <c r="R9" s="38"/>
      <c r="S9" s="63"/>
    </row>
    <row r="10" spans="1:19" ht="28.5" customHeight="1" x14ac:dyDescent="0.3">
      <c r="A10" s="62" t="s">
        <v>30</v>
      </c>
      <c r="B10" s="134">
        <v>30900</v>
      </c>
      <c r="C10" s="7" t="s">
        <v>29</v>
      </c>
      <c r="D10" s="7" t="s">
        <v>27</v>
      </c>
      <c r="E10" s="7" t="s">
        <v>28</v>
      </c>
      <c r="F10" s="168" t="s">
        <v>414</v>
      </c>
      <c r="G10" s="7" t="s">
        <v>6</v>
      </c>
      <c r="H10" s="7" t="s">
        <v>7</v>
      </c>
      <c r="I10" s="8">
        <v>16.5</v>
      </c>
      <c r="J10" s="165" t="s">
        <v>351</v>
      </c>
      <c r="K10" s="167">
        <v>13</v>
      </c>
      <c r="L10" s="10"/>
      <c r="M10" s="46"/>
      <c r="N10" s="119"/>
      <c r="O10" s="103"/>
      <c r="P10" s="36"/>
      <c r="Q10" s="37"/>
      <c r="R10" s="38"/>
      <c r="S10" s="63"/>
    </row>
    <row r="11" spans="1:19" ht="28.8" x14ac:dyDescent="0.3">
      <c r="A11" s="62" t="s">
        <v>30</v>
      </c>
      <c r="B11" s="134">
        <v>30900</v>
      </c>
      <c r="C11" s="7" t="s">
        <v>32</v>
      </c>
      <c r="D11" s="7" t="s">
        <v>27</v>
      </c>
      <c r="E11" s="7" t="s">
        <v>28</v>
      </c>
      <c r="F11" s="168" t="s">
        <v>414</v>
      </c>
      <c r="G11" s="7" t="s">
        <v>6</v>
      </c>
      <c r="H11" s="7" t="s">
        <v>7</v>
      </c>
      <c r="I11" s="8">
        <v>16.5</v>
      </c>
      <c r="J11" s="166" t="s">
        <v>412</v>
      </c>
      <c r="K11" s="167">
        <v>14</v>
      </c>
      <c r="L11" s="10"/>
      <c r="M11" s="10"/>
      <c r="N11" s="119"/>
      <c r="O11" s="103"/>
      <c r="P11" s="36"/>
      <c r="Q11" s="37"/>
      <c r="R11" s="38"/>
      <c r="S11" s="63"/>
    </row>
    <row r="12" spans="1:19" ht="28.8" x14ac:dyDescent="0.3">
      <c r="A12" s="62" t="s">
        <v>33</v>
      </c>
      <c r="B12" s="134">
        <v>30100</v>
      </c>
      <c r="C12" s="7" t="s">
        <v>34</v>
      </c>
      <c r="D12" s="7" t="s">
        <v>35</v>
      </c>
      <c r="E12" s="7" t="s">
        <v>28</v>
      </c>
      <c r="F12" s="7" t="s">
        <v>36</v>
      </c>
      <c r="G12" s="7" t="s">
        <v>8</v>
      </c>
      <c r="H12" s="7" t="s">
        <v>9</v>
      </c>
      <c r="I12" s="8">
        <f>19*1.3</f>
        <v>24.7</v>
      </c>
      <c r="J12" s="1" t="s">
        <v>339</v>
      </c>
      <c r="K12" s="144">
        <v>20</v>
      </c>
      <c r="L12" s="10"/>
      <c r="M12" s="10"/>
      <c r="N12" s="119"/>
      <c r="O12" s="103"/>
      <c r="P12" s="36"/>
      <c r="Q12" s="37"/>
      <c r="R12" s="38"/>
      <c r="S12" s="63"/>
    </row>
    <row r="13" spans="1:19" x14ac:dyDescent="0.3">
      <c r="A13" s="62" t="s">
        <v>33</v>
      </c>
      <c r="B13" s="134">
        <v>30100</v>
      </c>
      <c r="C13" s="7" t="s">
        <v>37</v>
      </c>
      <c r="D13" s="7" t="s">
        <v>35</v>
      </c>
      <c r="E13" s="7" t="s">
        <v>28</v>
      </c>
      <c r="F13" s="7" t="s">
        <v>36</v>
      </c>
      <c r="G13" s="7" t="s">
        <v>8</v>
      </c>
      <c r="H13" s="7" t="s">
        <v>9</v>
      </c>
      <c r="I13" s="8">
        <f>19*1.3</f>
        <v>24.7</v>
      </c>
      <c r="J13" s="1"/>
      <c r="K13" s="144"/>
      <c r="L13" s="10"/>
      <c r="M13" s="46"/>
      <c r="N13" s="119"/>
      <c r="O13" s="103"/>
      <c r="P13" s="36"/>
      <c r="R13" s="38"/>
      <c r="S13" s="63"/>
    </row>
    <row r="14" spans="1:19" ht="28.8" x14ac:dyDescent="0.3">
      <c r="A14" s="62" t="s">
        <v>38</v>
      </c>
      <c r="B14" s="134">
        <v>30100</v>
      </c>
      <c r="C14" s="7" t="s">
        <v>39</v>
      </c>
      <c r="D14" s="7" t="s">
        <v>40</v>
      </c>
      <c r="E14" s="7" t="s">
        <v>41</v>
      </c>
      <c r="F14" s="7" t="s">
        <v>42</v>
      </c>
      <c r="G14" s="7" t="s">
        <v>8</v>
      </c>
      <c r="H14" s="7" t="s">
        <v>9</v>
      </c>
      <c r="I14" s="8">
        <f>19*1.3</f>
        <v>24.7</v>
      </c>
      <c r="J14" s="1" t="s">
        <v>340</v>
      </c>
      <c r="K14" s="144">
        <v>17</v>
      </c>
      <c r="L14" s="10"/>
      <c r="M14" s="46"/>
      <c r="N14" s="119"/>
      <c r="O14" s="103"/>
      <c r="P14" s="36"/>
      <c r="Q14" s="37"/>
      <c r="R14" s="38"/>
      <c r="S14" s="63"/>
    </row>
    <row r="15" spans="1:19" x14ac:dyDescent="0.3">
      <c r="A15" s="62" t="s">
        <v>38</v>
      </c>
      <c r="B15" s="134">
        <v>30100</v>
      </c>
      <c r="C15" s="7" t="s">
        <v>43</v>
      </c>
      <c r="D15" s="7" t="s">
        <v>40</v>
      </c>
      <c r="E15" s="7" t="s">
        <v>41</v>
      </c>
      <c r="F15" s="7" t="s">
        <v>42</v>
      </c>
      <c r="G15" s="7" t="s">
        <v>8</v>
      </c>
      <c r="H15" s="7" t="s">
        <v>9</v>
      </c>
      <c r="I15" s="8">
        <f>19*1.3</f>
        <v>24.7</v>
      </c>
      <c r="J15" s="1"/>
      <c r="K15" s="144"/>
      <c r="L15" s="10"/>
      <c r="M15" s="46"/>
      <c r="N15" s="119"/>
      <c r="O15" s="103"/>
      <c r="P15" s="36"/>
      <c r="Q15" s="39"/>
      <c r="R15" s="38"/>
      <c r="S15" s="63"/>
    </row>
    <row r="16" spans="1:19" x14ac:dyDescent="0.3">
      <c r="A16" s="62" t="s">
        <v>293</v>
      </c>
      <c r="B16" s="134">
        <v>30700</v>
      </c>
      <c r="C16" s="7" t="s">
        <v>294</v>
      </c>
      <c r="D16" s="7" t="s">
        <v>66</v>
      </c>
      <c r="E16" s="7" t="s">
        <v>44</v>
      </c>
      <c r="F16" s="7" t="s">
        <v>42</v>
      </c>
      <c r="G16" s="7" t="s">
        <v>8</v>
      </c>
      <c r="H16" s="7" t="s">
        <v>12</v>
      </c>
      <c r="I16" s="8">
        <v>25</v>
      </c>
      <c r="J16" s="33"/>
      <c r="K16" s="144"/>
      <c r="L16" s="10"/>
      <c r="M16" s="17"/>
      <c r="N16" s="120"/>
      <c r="O16" s="104"/>
      <c r="P16" s="40"/>
      <c r="Q16" s="89"/>
      <c r="R16" s="88"/>
      <c r="S16" s="63"/>
    </row>
    <row r="17" spans="1:19" x14ac:dyDescent="0.3">
      <c r="A17" s="62" t="s">
        <v>293</v>
      </c>
      <c r="B17" s="134">
        <v>30700</v>
      </c>
      <c r="C17" s="7" t="s">
        <v>322</v>
      </c>
      <c r="D17" s="7" t="s">
        <v>66</v>
      </c>
      <c r="E17" s="7" t="s">
        <v>44</v>
      </c>
      <c r="F17" s="7" t="s">
        <v>42</v>
      </c>
      <c r="G17" s="7" t="s">
        <v>8</v>
      </c>
      <c r="H17" s="7" t="s">
        <v>12</v>
      </c>
      <c r="I17" s="8">
        <v>25</v>
      </c>
      <c r="J17" s="33"/>
      <c r="K17" s="144"/>
      <c r="L17" s="10"/>
      <c r="M17" s="17"/>
      <c r="N17" s="120"/>
      <c r="O17" s="104"/>
      <c r="P17" s="40"/>
      <c r="Q17" s="89"/>
      <c r="R17" s="88"/>
      <c r="S17" s="63"/>
    </row>
    <row r="18" spans="1:19" ht="28.8" x14ac:dyDescent="0.3">
      <c r="A18" s="62" t="s">
        <v>50</v>
      </c>
      <c r="B18" s="134">
        <v>30300</v>
      </c>
      <c r="C18" s="7" t="s">
        <v>51</v>
      </c>
      <c r="D18" s="7" t="s">
        <v>52</v>
      </c>
      <c r="E18" s="7" t="s">
        <v>47</v>
      </c>
      <c r="F18" s="7" t="s">
        <v>53</v>
      </c>
      <c r="G18" s="7" t="s">
        <v>8</v>
      </c>
      <c r="H18" s="7" t="s">
        <v>10</v>
      </c>
      <c r="I18" s="8">
        <f>25*1.3</f>
        <v>32.5</v>
      </c>
      <c r="J18" s="50" t="s">
        <v>343</v>
      </c>
      <c r="K18" s="144">
        <v>20</v>
      </c>
      <c r="L18" s="10"/>
      <c r="M18" s="17">
        <v>11</v>
      </c>
      <c r="N18" s="119">
        <v>1950</v>
      </c>
      <c r="O18" s="103"/>
      <c r="P18" s="36"/>
      <c r="Q18" s="37"/>
      <c r="R18" s="38"/>
      <c r="S18" s="63"/>
    </row>
    <row r="19" spans="1:19" ht="27.6" x14ac:dyDescent="0.3">
      <c r="A19" s="62" t="s">
        <v>50</v>
      </c>
      <c r="B19" s="134">
        <v>30300</v>
      </c>
      <c r="C19" s="7" t="s">
        <v>54</v>
      </c>
      <c r="D19" s="7" t="s">
        <v>52</v>
      </c>
      <c r="E19" s="7" t="s">
        <v>52</v>
      </c>
      <c r="F19" s="7" t="s">
        <v>52</v>
      </c>
      <c r="G19" s="7" t="s">
        <v>52</v>
      </c>
      <c r="H19" s="7" t="s">
        <v>10</v>
      </c>
      <c r="I19" s="8">
        <f>25*1.3</f>
        <v>32.5</v>
      </c>
      <c r="J19" s="117"/>
      <c r="K19" s="144"/>
      <c r="L19" s="10"/>
      <c r="M19" s="115"/>
      <c r="N19" s="119"/>
      <c r="O19" s="103"/>
      <c r="P19" s="36"/>
      <c r="Q19" s="34"/>
      <c r="R19" s="38"/>
      <c r="S19" s="63"/>
    </row>
    <row r="20" spans="1:19" ht="28.8" x14ac:dyDescent="0.3">
      <c r="A20" s="62" t="s">
        <v>45</v>
      </c>
      <c r="B20" s="134">
        <v>30200</v>
      </c>
      <c r="C20" s="7" t="s">
        <v>46</v>
      </c>
      <c r="D20" s="7" t="s">
        <v>35</v>
      </c>
      <c r="E20" s="7" t="s">
        <v>47</v>
      </c>
      <c r="F20" s="7" t="s">
        <v>48</v>
      </c>
      <c r="G20" s="7" t="s">
        <v>8</v>
      </c>
      <c r="H20" s="7" t="s">
        <v>9</v>
      </c>
      <c r="I20" s="8">
        <f>19*1.3</f>
        <v>24.7</v>
      </c>
      <c r="J20" s="1" t="s">
        <v>341</v>
      </c>
      <c r="K20" s="144">
        <v>22</v>
      </c>
      <c r="L20" s="10"/>
      <c r="M20" s="46"/>
      <c r="N20" s="119"/>
      <c r="O20" s="103"/>
      <c r="P20" s="40"/>
      <c r="Q20" s="34"/>
      <c r="R20" s="38"/>
      <c r="S20" s="63"/>
    </row>
    <row r="21" spans="1:19" x14ac:dyDescent="0.3">
      <c r="A21" s="62" t="s">
        <v>45</v>
      </c>
      <c r="B21" s="134">
        <v>30200</v>
      </c>
      <c r="C21" s="7" t="s">
        <v>49</v>
      </c>
      <c r="D21" s="7" t="s">
        <v>35</v>
      </c>
      <c r="E21" s="7" t="s">
        <v>47</v>
      </c>
      <c r="F21" s="7" t="s">
        <v>48</v>
      </c>
      <c r="G21" s="7" t="s">
        <v>8</v>
      </c>
      <c r="H21" s="7" t="s">
        <v>9</v>
      </c>
      <c r="I21" s="8">
        <f>19*1.3</f>
        <v>24.7</v>
      </c>
      <c r="J21" s="1"/>
      <c r="K21" s="144"/>
      <c r="L21" s="10"/>
      <c r="M21" s="17"/>
      <c r="N21" s="119"/>
      <c r="O21" s="103"/>
      <c r="P21" s="36"/>
      <c r="Q21" s="37"/>
      <c r="R21" s="38"/>
      <c r="S21" s="63"/>
    </row>
    <row r="22" spans="1:19" ht="27.6" x14ac:dyDescent="0.3">
      <c r="A22" s="62" t="s">
        <v>64</v>
      </c>
      <c r="B22" s="134">
        <v>30400</v>
      </c>
      <c r="C22" s="7" t="s">
        <v>65</v>
      </c>
      <c r="D22" s="7" t="s">
        <v>66</v>
      </c>
      <c r="E22" s="7" t="s">
        <v>44</v>
      </c>
      <c r="F22" s="7" t="s">
        <v>67</v>
      </c>
      <c r="G22" s="7" t="s">
        <v>8</v>
      </c>
      <c r="H22" s="7" t="s">
        <v>9</v>
      </c>
      <c r="I22" s="8">
        <f>19*1.3</f>
        <v>24.7</v>
      </c>
      <c r="J22" s="51" t="s">
        <v>342</v>
      </c>
      <c r="K22" s="144">
        <v>18</v>
      </c>
      <c r="L22" s="10"/>
      <c r="M22" s="17"/>
      <c r="N22" s="119"/>
      <c r="O22" s="103"/>
      <c r="P22" s="36"/>
      <c r="Q22" s="37"/>
      <c r="R22" s="38"/>
      <c r="S22" s="63"/>
    </row>
    <row r="23" spans="1:19" x14ac:dyDescent="0.3">
      <c r="A23" s="62" t="s">
        <v>64</v>
      </c>
      <c r="B23" s="134">
        <v>30400</v>
      </c>
      <c r="C23" s="7" t="s">
        <v>68</v>
      </c>
      <c r="D23" s="7" t="s">
        <v>66</v>
      </c>
      <c r="E23" s="7" t="s">
        <v>44</v>
      </c>
      <c r="F23" s="7" t="s">
        <v>67</v>
      </c>
      <c r="G23" s="7" t="s">
        <v>8</v>
      </c>
      <c r="H23" s="7" t="s">
        <v>9</v>
      </c>
      <c r="I23" s="8">
        <f>19*1.3</f>
        <v>24.7</v>
      </c>
      <c r="J23" s="51"/>
      <c r="K23" s="144"/>
      <c r="L23" s="10"/>
      <c r="M23" s="17"/>
      <c r="N23" s="119"/>
      <c r="O23" s="103"/>
      <c r="P23" s="98"/>
      <c r="Q23" s="37"/>
      <c r="R23" s="38"/>
      <c r="S23" s="63"/>
    </row>
    <row r="24" spans="1:19" ht="28.8" x14ac:dyDescent="0.3">
      <c r="A24" s="62" t="s">
        <v>69</v>
      </c>
      <c r="B24" s="134">
        <v>30400</v>
      </c>
      <c r="C24" s="7" t="s">
        <v>70</v>
      </c>
      <c r="D24" s="7" t="s">
        <v>66</v>
      </c>
      <c r="E24" s="7" t="s">
        <v>28</v>
      </c>
      <c r="F24" s="7" t="s">
        <v>71</v>
      </c>
      <c r="G24" s="7" t="s">
        <v>8</v>
      </c>
      <c r="H24" s="7" t="s">
        <v>11</v>
      </c>
      <c r="I24" s="8">
        <v>20</v>
      </c>
      <c r="J24" s="1" t="s">
        <v>361</v>
      </c>
      <c r="K24" s="144">
        <v>22</v>
      </c>
      <c r="L24" s="10"/>
      <c r="M24" s="17"/>
      <c r="N24" s="120"/>
      <c r="O24" s="104"/>
      <c r="P24" s="40"/>
      <c r="Q24" s="41"/>
      <c r="R24" s="48"/>
      <c r="S24" s="63"/>
    </row>
    <row r="25" spans="1:19" x14ac:dyDescent="0.3">
      <c r="A25" s="62" t="s">
        <v>69</v>
      </c>
      <c r="B25" s="134">
        <v>30400</v>
      </c>
      <c r="C25" s="7" t="s">
        <v>72</v>
      </c>
      <c r="D25" s="7" t="s">
        <v>66</v>
      </c>
      <c r="E25" s="7" t="s">
        <v>28</v>
      </c>
      <c r="F25" s="7" t="s">
        <v>71</v>
      </c>
      <c r="G25" s="7" t="s">
        <v>8</v>
      </c>
      <c r="H25" s="7" t="s">
        <v>11</v>
      </c>
      <c r="I25" s="8">
        <v>15</v>
      </c>
      <c r="J25" s="31"/>
      <c r="K25" s="145"/>
      <c r="L25" s="10"/>
      <c r="M25" s="17"/>
      <c r="N25" s="120"/>
      <c r="O25" s="104"/>
      <c r="P25" s="40"/>
      <c r="Q25" s="37"/>
      <c r="R25" s="38"/>
      <c r="S25" s="63"/>
    </row>
    <row r="26" spans="1:19" x14ac:dyDescent="0.3">
      <c r="A26" s="62" t="s">
        <v>73</v>
      </c>
      <c r="B26" s="134">
        <v>30500</v>
      </c>
      <c r="C26" s="7" t="s">
        <v>323</v>
      </c>
      <c r="D26" s="7" t="s">
        <v>66</v>
      </c>
      <c r="E26" s="7" t="s">
        <v>44</v>
      </c>
      <c r="F26" s="7" t="s">
        <v>53</v>
      </c>
      <c r="G26" s="7" t="s">
        <v>8</v>
      </c>
      <c r="H26" s="7" t="s">
        <v>12</v>
      </c>
      <c r="I26" s="8">
        <v>19</v>
      </c>
      <c r="J26" s="31"/>
      <c r="K26" s="144"/>
      <c r="L26" s="10"/>
      <c r="M26" s="17"/>
      <c r="N26" s="119"/>
      <c r="O26" s="103"/>
      <c r="P26" s="36"/>
      <c r="Q26" s="37"/>
      <c r="R26" s="38"/>
      <c r="S26" s="63"/>
    </row>
    <row r="27" spans="1:19" x14ac:dyDescent="0.3">
      <c r="A27" s="62" t="s">
        <v>73</v>
      </c>
      <c r="B27" s="134">
        <v>30500</v>
      </c>
      <c r="C27" s="7" t="s">
        <v>324</v>
      </c>
      <c r="D27" s="7" t="s">
        <v>66</v>
      </c>
      <c r="E27" s="7" t="s">
        <v>44</v>
      </c>
      <c r="F27" s="7" t="s">
        <v>53</v>
      </c>
      <c r="G27" s="7" t="s">
        <v>8</v>
      </c>
      <c r="H27" s="7" t="s">
        <v>12</v>
      </c>
      <c r="I27" s="8">
        <v>19</v>
      </c>
      <c r="J27" s="31"/>
      <c r="K27" s="144"/>
      <c r="L27" s="10"/>
      <c r="M27" s="17"/>
      <c r="N27" s="119"/>
      <c r="O27" s="103"/>
      <c r="P27" s="36"/>
      <c r="Q27" s="37"/>
      <c r="R27" s="38"/>
      <c r="S27" s="63"/>
    </row>
    <row r="28" spans="1:19" ht="28.8" x14ac:dyDescent="0.3">
      <c r="A28" s="62" t="s">
        <v>74</v>
      </c>
      <c r="B28" s="134">
        <v>30500</v>
      </c>
      <c r="C28" s="7" t="s">
        <v>75</v>
      </c>
      <c r="D28" s="7" t="s">
        <v>76</v>
      </c>
      <c r="E28" s="7" t="s">
        <v>41</v>
      </c>
      <c r="F28" s="7" t="s">
        <v>78</v>
      </c>
      <c r="G28" s="7" t="s">
        <v>8</v>
      </c>
      <c r="H28" s="7" t="s">
        <v>9</v>
      </c>
      <c r="I28" s="8">
        <f t="shared" ref="I28:I35" si="0">19*1.3</f>
        <v>24.7</v>
      </c>
      <c r="J28" s="1" t="s">
        <v>340</v>
      </c>
      <c r="K28" s="144">
        <v>18</v>
      </c>
      <c r="L28" s="10"/>
      <c r="M28" s="17"/>
      <c r="N28" s="119"/>
      <c r="O28" s="103"/>
      <c r="P28" s="40"/>
      <c r="Q28" s="42"/>
      <c r="R28" s="38"/>
      <c r="S28" s="63"/>
    </row>
    <row r="29" spans="1:19" x14ac:dyDescent="0.3">
      <c r="A29" s="62" t="s">
        <v>74</v>
      </c>
      <c r="B29" s="134">
        <v>30500</v>
      </c>
      <c r="C29" s="7" t="s">
        <v>77</v>
      </c>
      <c r="D29" s="7" t="s">
        <v>76</v>
      </c>
      <c r="E29" s="7" t="s">
        <v>41</v>
      </c>
      <c r="F29" s="7" t="s">
        <v>78</v>
      </c>
      <c r="G29" s="7" t="s">
        <v>8</v>
      </c>
      <c r="H29" s="7" t="s">
        <v>9</v>
      </c>
      <c r="I29" s="8">
        <f t="shared" si="0"/>
        <v>24.7</v>
      </c>
      <c r="J29" s="99"/>
      <c r="K29" s="144"/>
      <c r="L29" s="10"/>
      <c r="M29" s="17"/>
      <c r="N29" s="119"/>
      <c r="O29" s="103"/>
      <c r="P29" s="40"/>
      <c r="Q29" s="42"/>
      <c r="R29" s="38"/>
      <c r="S29" s="63"/>
    </row>
    <row r="30" spans="1:19" ht="28.8" x14ac:dyDescent="0.3">
      <c r="A30" s="62" t="s">
        <v>79</v>
      </c>
      <c r="B30" s="134">
        <v>30500</v>
      </c>
      <c r="C30" s="7" t="s">
        <v>80</v>
      </c>
      <c r="D30" s="7" t="s">
        <v>35</v>
      </c>
      <c r="E30" s="7" t="s">
        <v>41</v>
      </c>
      <c r="F30" s="7" t="s">
        <v>81</v>
      </c>
      <c r="G30" s="7" t="s">
        <v>8</v>
      </c>
      <c r="H30" s="7" t="s">
        <v>9</v>
      </c>
      <c r="I30" s="8">
        <f t="shared" si="0"/>
        <v>24.7</v>
      </c>
      <c r="J30" s="1" t="s">
        <v>340</v>
      </c>
      <c r="K30" s="144">
        <v>17</v>
      </c>
      <c r="L30" s="10"/>
      <c r="M30" s="17">
        <v>7</v>
      </c>
      <c r="N30" s="119">
        <v>850</v>
      </c>
      <c r="O30" s="103"/>
      <c r="P30" s="36"/>
      <c r="Q30" s="37"/>
      <c r="R30" s="38"/>
      <c r="S30" s="63"/>
    </row>
    <row r="31" spans="1:19" x14ac:dyDescent="0.3">
      <c r="A31" s="62" t="s">
        <v>79</v>
      </c>
      <c r="B31" s="134">
        <v>30500</v>
      </c>
      <c r="C31" s="7" t="s">
        <v>82</v>
      </c>
      <c r="D31" s="7" t="s">
        <v>35</v>
      </c>
      <c r="E31" s="7" t="s">
        <v>41</v>
      </c>
      <c r="F31" s="7" t="s">
        <v>81</v>
      </c>
      <c r="G31" s="7" t="s">
        <v>8</v>
      </c>
      <c r="H31" s="7" t="s">
        <v>9</v>
      </c>
      <c r="I31" s="8">
        <f t="shared" si="0"/>
        <v>24.7</v>
      </c>
      <c r="J31" s="1"/>
      <c r="K31" s="144"/>
      <c r="L31" s="10"/>
      <c r="M31" s="17"/>
      <c r="N31" s="119"/>
      <c r="O31" s="103"/>
      <c r="P31" s="36"/>
      <c r="Q31" s="37"/>
      <c r="R31" s="38"/>
      <c r="S31" s="63"/>
    </row>
    <row r="32" spans="1:19" ht="28.8" x14ac:dyDescent="0.3">
      <c r="A32" s="62" t="s">
        <v>83</v>
      </c>
      <c r="B32" s="134">
        <v>30500</v>
      </c>
      <c r="C32" s="7" t="s">
        <v>75</v>
      </c>
      <c r="D32" s="7" t="s">
        <v>40</v>
      </c>
      <c r="E32" s="7" t="s">
        <v>41</v>
      </c>
      <c r="F32" s="7" t="s">
        <v>31</v>
      </c>
      <c r="G32" s="7" t="s">
        <v>8</v>
      </c>
      <c r="H32" s="7" t="s">
        <v>9</v>
      </c>
      <c r="I32" s="8">
        <f t="shared" si="0"/>
        <v>24.7</v>
      </c>
      <c r="J32" s="1" t="s">
        <v>340</v>
      </c>
      <c r="K32" s="144">
        <v>17</v>
      </c>
      <c r="L32" s="10"/>
      <c r="M32" s="17"/>
      <c r="N32" s="119"/>
      <c r="O32" s="103"/>
      <c r="P32" s="36"/>
      <c r="Q32" s="37"/>
      <c r="R32" s="38"/>
      <c r="S32" s="63"/>
    </row>
    <row r="33" spans="1:19" x14ac:dyDescent="0.3">
      <c r="A33" s="62" t="s">
        <v>83</v>
      </c>
      <c r="B33" s="134">
        <v>30500</v>
      </c>
      <c r="C33" s="7" t="s">
        <v>77</v>
      </c>
      <c r="D33" s="7" t="s">
        <v>40</v>
      </c>
      <c r="E33" s="7" t="s">
        <v>41</v>
      </c>
      <c r="F33" s="7" t="s">
        <v>31</v>
      </c>
      <c r="G33" s="7" t="s">
        <v>8</v>
      </c>
      <c r="H33" s="7" t="s">
        <v>9</v>
      </c>
      <c r="I33" s="8">
        <f t="shared" si="0"/>
        <v>24.7</v>
      </c>
      <c r="J33" s="1"/>
      <c r="K33" s="144"/>
      <c r="L33" s="10"/>
      <c r="M33" s="17"/>
      <c r="N33" s="119"/>
      <c r="O33" s="103"/>
      <c r="P33" s="36"/>
      <c r="Q33" s="37"/>
      <c r="R33" s="38"/>
      <c r="S33" s="63"/>
    </row>
    <row r="34" spans="1:19" ht="28.8" x14ac:dyDescent="0.3">
      <c r="A34" s="62" t="s">
        <v>84</v>
      </c>
      <c r="B34" s="134">
        <v>30500</v>
      </c>
      <c r="C34" s="7" t="s">
        <v>75</v>
      </c>
      <c r="D34" s="7" t="s">
        <v>85</v>
      </c>
      <c r="E34" s="7" t="s">
        <v>86</v>
      </c>
      <c r="F34" s="7" t="s">
        <v>87</v>
      </c>
      <c r="G34" s="7" t="s">
        <v>8</v>
      </c>
      <c r="H34" s="7" t="s">
        <v>9</v>
      </c>
      <c r="I34" s="8">
        <f t="shared" si="0"/>
        <v>24.7</v>
      </c>
      <c r="J34" s="1" t="s">
        <v>344</v>
      </c>
      <c r="K34" s="144">
        <v>17</v>
      </c>
      <c r="L34" s="10"/>
      <c r="M34" s="17"/>
      <c r="N34" s="119"/>
      <c r="O34" s="103"/>
      <c r="P34" s="36"/>
      <c r="Q34" s="35"/>
      <c r="R34" s="38"/>
      <c r="S34" s="63"/>
    </row>
    <row r="35" spans="1:19" x14ac:dyDescent="0.3">
      <c r="A35" s="62" t="s">
        <v>84</v>
      </c>
      <c r="B35" s="134">
        <v>30500</v>
      </c>
      <c r="C35" s="7" t="s">
        <v>77</v>
      </c>
      <c r="D35" s="7" t="s">
        <v>85</v>
      </c>
      <c r="E35" s="7" t="s">
        <v>86</v>
      </c>
      <c r="F35" s="7" t="s">
        <v>87</v>
      </c>
      <c r="G35" s="7" t="s">
        <v>8</v>
      </c>
      <c r="H35" s="7" t="s">
        <v>9</v>
      </c>
      <c r="I35" s="8">
        <f t="shared" si="0"/>
        <v>24.7</v>
      </c>
      <c r="J35" s="1"/>
      <c r="K35" s="144"/>
      <c r="L35" s="10"/>
      <c r="M35" s="17"/>
      <c r="N35" s="120"/>
      <c r="O35" s="104"/>
      <c r="P35" s="40"/>
      <c r="Q35" s="37"/>
      <c r="R35" s="38"/>
      <c r="S35" s="63"/>
    </row>
    <row r="36" spans="1:19" ht="41.4" x14ac:dyDescent="0.3">
      <c r="A36" s="64" t="s">
        <v>88</v>
      </c>
      <c r="B36" s="135" t="s">
        <v>363</v>
      </c>
      <c r="C36" s="12" t="s">
        <v>89</v>
      </c>
      <c r="D36" s="12" t="s">
        <v>90</v>
      </c>
      <c r="E36" s="12" t="s">
        <v>91</v>
      </c>
      <c r="F36" s="12"/>
      <c r="G36" s="12" t="s">
        <v>8</v>
      </c>
      <c r="H36" s="12" t="s">
        <v>14</v>
      </c>
      <c r="I36" s="13">
        <v>15</v>
      </c>
      <c r="J36" s="32"/>
      <c r="K36" s="146"/>
      <c r="L36" s="14"/>
      <c r="M36" s="29"/>
      <c r="N36" s="121"/>
      <c r="O36" s="105"/>
      <c r="P36" s="43"/>
      <c r="Q36" s="44"/>
      <c r="R36" s="38"/>
      <c r="S36" s="63"/>
    </row>
    <row r="37" spans="1:19" ht="28.8" x14ac:dyDescent="0.3">
      <c r="A37" s="169" t="s">
        <v>56</v>
      </c>
      <c r="B37" s="136">
        <v>30800</v>
      </c>
      <c r="C37" s="170" t="s">
        <v>55</v>
      </c>
      <c r="D37" s="168" t="s">
        <v>57</v>
      </c>
      <c r="E37" s="168" t="s">
        <v>28</v>
      </c>
      <c r="F37" s="168" t="s">
        <v>118</v>
      </c>
      <c r="G37" s="168" t="s">
        <v>6</v>
      </c>
      <c r="H37" s="168" t="s">
        <v>415</v>
      </c>
      <c r="I37" s="171">
        <f>15+12+10+10</f>
        <v>47</v>
      </c>
      <c r="J37" s="165" t="s">
        <v>416</v>
      </c>
      <c r="K37" s="167">
        <v>23</v>
      </c>
      <c r="L37" s="172">
        <v>4</v>
      </c>
      <c r="M37" s="173">
        <v>12</v>
      </c>
      <c r="N37" s="174">
        <v>2254</v>
      </c>
      <c r="O37" s="103"/>
      <c r="P37" s="36"/>
      <c r="Q37" s="98"/>
      <c r="S37" s="63"/>
    </row>
    <row r="38" spans="1:19" ht="28.8" x14ac:dyDescent="0.3">
      <c r="A38" s="169" t="s">
        <v>56</v>
      </c>
      <c r="B38" s="136">
        <v>30800</v>
      </c>
      <c r="C38" s="170" t="s">
        <v>55</v>
      </c>
      <c r="D38" s="168" t="s">
        <v>57</v>
      </c>
      <c r="E38" s="168" t="s">
        <v>28</v>
      </c>
      <c r="F38" s="168" t="s">
        <v>118</v>
      </c>
      <c r="G38" s="168" t="s">
        <v>6</v>
      </c>
      <c r="H38" s="168" t="s">
        <v>415</v>
      </c>
      <c r="I38" s="171">
        <f>15+12+10+10</f>
        <v>47</v>
      </c>
      <c r="J38" s="166" t="s">
        <v>412</v>
      </c>
      <c r="K38" s="167">
        <v>14</v>
      </c>
      <c r="L38" s="172">
        <v>4</v>
      </c>
      <c r="M38" s="173">
        <v>12</v>
      </c>
      <c r="N38" s="174"/>
      <c r="O38" s="103"/>
      <c r="P38" s="36"/>
      <c r="Q38" s="98"/>
      <c r="S38" s="63"/>
    </row>
    <row r="39" spans="1:19" ht="28.8" x14ac:dyDescent="0.3">
      <c r="A39" s="169" t="s">
        <v>58</v>
      </c>
      <c r="B39" s="136">
        <v>30800</v>
      </c>
      <c r="C39" s="170" t="s">
        <v>55</v>
      </c>
      <c r="D39" s="168" t="s">
        <v>57</v>
      </c>
      <c r="E39" s="168" t="s">
        <v>28</v>
      </c>
      <c r="F39" s="168" t="s">
        <v>417</v>
      </c>
      <c r="G39" s="168" t="s">
        <v>6</v>
      </c>
      <c r="H39" s="168" t="s">
        <v>415</v>
      </c>
      <c r="I39" s="171">
        <f>15+12+10+10</f>
        <v>47</v>
      </c>
      <c r="J39" s="165" t="s">
        <v>416</v>
      </c>
      <c r="K39" s="167">
        <v>23</v>
      </c>
      <c r="L39" s="172">
        <v>4</v>
      </c>
      <c r="M39" s="173">
        <v>12</v>
      </c>
      <c r="N39" s="174">
        <v>1978</v>
      </c>
      <c r="O39" s="103"/>
      <c r="P39" s="36"/>
      <c r="Q39" s="98"/>
      <c r="S39" s="63"/>
    </row>
    <row r="40" spans="1:19" ht="28.8" x14ac:dyDescent="0.3">
      <c r="A40" s="169" t="s">
        <v>58</v>
      </c>
      <c r="B40" s="136">
        <v>30800</v>
      </c>
      <c r="C40" s="170" t="s">
        <v>55</v>
      </c>
      <c r="D40" s="168" t="s">
        <v>57</v>
      </c>
      <c r="E40" s="168" t="s">
        <v>28</v>
      </c>
      <c r="F40" s="168" t="s">
        <v>417</v>
      </c>
      <c r="G40" s="168" t="s">
        <v>6</v>
      </c>
      <c r="H40" s="168" t="s">
        <v>415</v>
      </c>
      <c r="I40" s="171">
        <f>15+12+10+10</f>
        <v>47</v>
      </c>
      <c r="J40" s="166" t="s">
        <v>412</v>
      </c>
      <c r="K40" s="167">
        <v>14</v>
      </c>
      <c r="L40" s="172">
        <v>4</v>
      </c>
      <c r="M40" s="173">
        <v>12</v>
      </c>
      <c r="N40" s="174"/>
      <c r="O40" s="103"/>
      <c r="P40" s="36"/>
      <c r="Q40" s="98"/>
      <c r="S40" s="63"/>
    </row>
    <row r="41" spans="1:19" ht="28.8" x14ac:dyDescent="0.3">
      <c r="A41" s="169" t="s">
        <v>418</v>
      </c>
      <c r="B41" s="136">
        <v>30800</v>
      </c>
      <c r="C41" s="170" t="s">
        <v>55</v>
      </c>
      <c r="D41" s="168" t="s">
        <v>27</v>
      </c>
      <c r="E41" s="175" t="s">
        <v>154</v>
      </c>
      <c r="F41" s="168" t="s">
        <v>60</v>
      </c>
      <c r="G41" s="168" t="s">
        <v>6</v>
      </c>
      <c r="H41" s="168" t="s">
        <v>419</v>
      </c>
      <c r="I41" s="171">
        <f>15+10+10</f>
        <v>35</v>
      </c>
      <c r="J41" s="165" t="s">
        <v>420</v>
      </c>
      <c r="K41" s="167">
        <v>16</v>
      </c>
      <c r="L41" s="172">
        <v>3</v>
      </c>
      <c r="M41" s="176">
        <v>12</v>
      </c>
      <c r="N41" s="177"/>
      <c r="O41" s="178"/>
      <c r="P41" s="179"/>
      <c r="Q41" s="180"/>
      <c r="R41" s="181"/>
    </row>
    <row r="42" spans="1:19" ht="28.8" x14ac:dyDescent="0.3">
      <c r="A42" s="169" t="s">
        <v>418</v>
      </c>
      <c r="B42" s="136">
        <v>30800</v>
      </c>
      <c r="C42" s="170" t="s">
        <v>55</v>
      </c>
      <c r="D42" s="168" t="s">
        <v>27</v>
      </c>
      <c r="E42" s="175" t="s">
        <v>154</v>
      </c>
      <c r="F42" s="168" t="s">
        <v>60</v>
      </c>
      <c r="G42" s="168" t="s">
        <v>6</v>
      </c>
      <c r="H42" s="168" t="s">
        <v>419</v>
      </c>
      <c r="I42" s="171">
        <f>15+10+10</f>
        <v>35</v>
      </c>
      <c r="J42" s="166" t="s">
        <v>421</v>
      </c>
      <c r="K42" s="167">
        <v>11</v>
      </c>
      <c r="L42" s="172">
        <v>3</v>
      </c>
      <c r="M42" s="176">
        <v>12</v>
      </c>
      <c r="N42" s="177"/>
      <c r="O42" s="178"/>
      <c r="P42" s="179"/>
      <c r="Q42" s="180"/>
      <c r="R42" s="181"/>
    </row>
    <row r="43" spans="1:19" ht="28.8" x14ac:dyDescent="0.3">
      <c r="A43" s="169" t="s">
        <v>422</v>
      </c>
      <c r="B43" s="136">
        <v>30800</v>
      </c>
      <c r="C43" s="170" t="s">
        <v>55</v>
      </c>
      <c r="D43" s="168" t="s">
        <v>27</v>
      </c>
      <c r="E43" s="175" t="s">
        <v>154</v>
      </c>
      <c r="F43" s="168" t="s">
        <v>61</v>
      </c>
      <c r="G43" s="168" t="s">
        <v>6</v>
      </c>
      <c r="H43" s="168" t="s">
        <v>419</v>
      </c>
      <c r="I43" s="171">
        <f>15+10+10</f>
        <v>35</v>
      </c>
      <c r="J43" s="165" t="s">
        <v>420</v>
      </c>
      <c r="K43" s="167">
        <v>16</v>
      </c>
      <c r="L43" s="172">
        <v>3</v>
      </c>
      <c r="M43" s="173">
        <v>12</v>
      </c>
      <c r="N43" s="177"/>
      <c r="O43" s="178"/>
      <c r="P43" s="182"/>
      <c r="Q43" s="180"/>
      <c r="R43" s="181"/>
    </row>
    <row r="44" spans="1:19" ht="28.8" x14ac:dyDescent="0.3">
      <c r="A44" s="169" t="s">
        <v>422</v>
      </c>
      <c r="B44" s="136">
        <v>30800</v>
      </c>
      <c r="C44" s="170" t="s">
        <v>55</v>
      </c>
      <c r="D44" s="168" t="s">
        <v>27</v>
      </c>
      <c r="E44" s="175" t="s">
        <v>423</v>
      </c>
      <c r="F44" s="168" t="s">
        <v>61</v>
      </c>
      <c r="G44" s="168" t="s">
        <v>6</v>
      </c>
      <c r="H44" s="168" t="s">
        <v>419</v>
      </c>
      <c r="I44" s="171">
        <f>15+10+10</f>
        <v>35</v>
      </c>
      <c r="J44" s="166" t="s">
        <v>421</v>
      </c>
      <c r="K44" s="167">
        <v>11</v>
      </c>
      <c r="L44" s="172">
        <v>3</v>
      </c>
      <c r="M44" s="173">
        <v>12</v>
      </c>
      <c r="N44" s="177"/>
      <c r="O44" s="178"/>
      <c r="P44" s="182"/>
      <c r="Q44" s="180"/>
      <c r="R44" s="181"/>
    </row>
    <row r="45" spans="1:19" ht="34.200000000000003" x14ac:dyDescent="0.3">
      <c r="A45" s="183" t="s">
        <v>424</v>
      </c>
      <c r="B45" s="136">
        <v>30800</v>
      </c>
      <c r="C45" s="170" t="s">
        <v>55</v>
      </c>
      <c r="D45" s="168" t="s">
        <v>27</v>
      </c>
      <c r="E45" s="175" t="s">
        <v>62</v>
      </c>
      <c r="F45" s="168" t="s">
        <v>63</v>
      </c>
      <c r="G45" s="168" t="s">
        <v>6</v>
      </c>
      <c r="H45" s="168"/>
      <c r="I45" s="171"/>
      <c r="J45" s="184"/>
      <c r="K45" s="167"/>
      <c r="L45" s="172"/>
      <c r="M45" s="173"/>
      <c r="N45" s="177"/>
      <c r="O45" s="178"/>
      <c r="P45" s="182"/>
      <c r="Q45" s="180"/>
      <c r="R45" s="181"/>
    </row>
    <row r="46" spans="1:19" ht="34.200000000000003" x14ac:dyDescent="0.3">
      <c r="A46" s="185" t="s">
        <v>290</v>
      </c>
      <c r="B46" s="136">
        <v>30800</v>
      </c>
      <c r="C46" s="15" t="s">
        <v>289</v>
      </c>
      <c r="D46" s="7" t="s">
        <v>27</v>
      </c>
      <c r="E46" s="16" t="s">
        <v>59</v>
      </c>
      <c r="F46" s="7" t="s">
        <v>63</v>
      </c>
      <c r="G46" s="7" t="s">
        <v>6</v>
      </c>
      <c r="H46" s="7"/>
      <c r="I46" s="8"/>
      <c r="J46" s="31"/>
      <c r="K46" s="144"/>
      <c r="L46" s="10"/>
      <c r="M46" s="17"/>
      <c r="N46" s="119"/>
      <c r="O46" s="103"/>
      <c r="P46" s="36"/>
      <c r="Q46" s="37"/>
      <c r="R46" s="38"/>
      <c r="S46" s="63"/>
    </row>
    <row r="47" spans="1:19" ht="41.4" x14ac:dyDescent="0.3">
      <c r="A47" s="65" t="s">
        <v>345</v>
      </c>
      <c r="B47" s="136" t="s">
        <v>364</v>
      </c>
      <c r="C47" s="7" t="s">
        <v>346</v>
      </c>
      <c r="D47" s="7" t="s">
        <v>336</v>
      </c>
      <c r="E47" s="7" t="s">
        <v>349</v>
      </c>
      <c r="F47" s="7" t="s">
        <v>348</v>
      </c>
      <c r="G47" s="7" t="s">
        <v>8</v>
      </c>
      <c r="H47" s="7" t="s">
        <v>347</v>
      </c>
      <c r="I47" s="8"/>
      <c r="J47" s="50" t="s">
        <v>425</v>
      </c>
      <c r="K47" s="144">
        <v>10</v>
      </c>
      <c r="L47" s="10"/>
      <c r="M47" s="17"/>
      <c r="N47" s="119"/>
      <c r="O47" s="103"/>
      <c r="P47" s="36"/>
      <c r="Q47" s="37"/>
      <c r="R47" s="38"/>
      <c r="S47" s="63"/>
    </row>
    <row r="48" spans="1:19" x14ac:dyDescent="0.3">
      <c r="A48" s="62" t="s">
        <v>285</v>
      </c>
      <c r="B48" s="134">
        <v>30520</v>
      </c>
      <c r="C48" s="7" t="s">
        <v>286</v>
      </c>
      <c r="D48" s="7" t="s">
        <v>285</v>
      </c>
      <c r="E48" s="7" t="s">
        <v>28</v>
      </c>
      <c r="F48" s="7"/>
      <c r="G48" s="7" t="s">
        <v>8</v>
      </c>
      <c r="H48" s="7" t="s">
        <v>10</v>
      </c>
      <c r="I48" s="8">
        <f>30*1.3</f>
        <v>39</v>
      </c>
      <c r="J48" s="9"/>
      <c r="K48" s="147"/>
      <c r="L48" s="10"/>
      <c r="M48" s="10"/>
      <c r="N48" s="119"/>
      <c r="O48" s="103"/>
      <c r="P48" s="36"/>
      <c r="Q48" s="37"/>
      <c r="R48" s="38"/>
      <c r="S48" s="63"/>
    </row>
    <row r="49" spans="1:19" x14ac:dyDescent="0.3">
      <c r="A49" s="62" t="s">
        <v>285</v>
      </c>
      <c r="B49" s="134">
        <v>30520</v>
      </c>
      <c r="C49" s="7" t="s">
        <v>286</v>
      </c>
      <c r="D49" s="7" t="s">
        <v>285</v>
      </c>
      <c r="E49" s="7" t="s">
        <v>28</v>
      </c>
      <c r="F49" s="7"/>
      <c r="G49" s="7" t="s">
        <v>8</v>
      </c>
      <c r="H49" s="7" t="s">
        <v>10</v>
      </c>
      <c r="I49" s="8">
        <f>30*1.3</f>
        <v>39</v>
      </c>
      <c r="J49" s="9"/>
      <c r="K49" s="147"/>
      <c r="L49" s="10"/>
      <c r="M49" s="10"/>
      <c r="N49" s="119"/>
      <c r="O49" s="103"/>
      <c r="P49" s="36"/>
      <c r="Q49" s="37"/>
      <c r="R49" s="38"/>
      <c r="S49" s="63"/>
    </row>
    <row r="50" spans="1:19" x14ac:dyDescent="0.3">
      <c r="A50" s="62" t="s">
        <v>285</v>
      </c>
      <c r="B50" s="134">
        <v>30520</v>
      </c>
      <c r="C50" s="7" t="s">
        <v>286</v>
      </c>
      <c r="D50" s="7" t="s">
        <v>285</v>
      </c>
      <c r="E50" s="7" t="s">
        <v>28</v>
      </c>
      <c r="F50" s="7"/>
      <c r="G50" s="7" t="s">
        <v>8</v>
      </c>
      <c r="H50" s="7" t="s">
        <v>10</v>
      </c>
      <c r="I50" s="8">
        <f>30*1.3</f>
        <v>39</v>
      </c>
      <c r="J50" s="9"/>
      <c r="K50" s="147"/>
      <c r="L50" s="10"/>
      <c r="M50" s="10"/>
      <c r="N50" s="119"/>
      <c r="O50" s="103"/>
      <c r="P50" s="36"/>
      <c r="Q50" s="37"/>
      <c r="R50" s="38"/>
      <c r="S50" s="63"/>
    </row>
    <row r="51" spans="1:19" x14ac:dyDescent="0.3">
      <c r="A51" s="62" t="s">
        <v>285</v>
      </c>
      <c r="B51" s="134">
        <v>30520</v>
      </c>
      <c r="C51" s="7" t="s">
        <v>286</v>
      </c>
      <c r="D51" s="7" t="s">
        <v>285</v>
      </c>
      <c r="E51" s="7" t="s">
        <v>28</v>
      </c>
      <c r="F51" s="7"/>
      <c r="G51" s="7" t="s">
        <v>8</v>
      </c>
      <c r="H51" s="7" t="s">
        <v>10</v>
      </c>
      <c r="I51" s="8">
        <f>30*1.3</f>
        <v>39</v>
      </c>
      <c r="J51" s="9"/>
      <c r="K51" s="147"/>
      <c r="L51" s="10"/>
      <c r="M51" s="10"/>
      <c r="N51" s="119"/>
      <c r="O51" s="103"/>
      <c r="P51" s="36"/>
      <c r="Q51" s="37"/>
      <c r="R51" s="38"/>
      <c r="S51" s="63"/>
    </row>
    <row r="52" spans="1:19" x14ac:dyDescent="0.3">
      <c r="A52" s="90" t="s">
        <v>298</v>
      </c>
      <c r="B52" s="137" t="s">
        <v>363</v>
      </c>
      <c r="C52" s="91" t="s">
        <v>296</v>
      </c>
      <c r="D52" s="91" t="s">
        <v>297</v>
      </c>
      <c r="E52" s="92" t="s">
        <v>325</v>
      </c>
      <c r="F52" s="91" t="s">
        <v>301</v>
      </c>
      <c r="G52" s="91" t="s">
        <v>8</v>
      </c>
      <c r="H52" s="91" t="s">
        <v>199</v>
      </c>
      <c r="I52" s="93">
        <v>15</v>
      </c>
      <c r="J52" s="97"/>
      <c r="K52" s="146"/>
      <c r="L52" s="14"/>
      <c r="M52" s="29"/>
      <c r="N52" s="121"/>
      <c r="O52" s="105"/>
      <c r="P52" s="43"/>
      <c r="Q52" s="44"/>
      <c r="R52" s="38"/>
      <c r="S52" s="63"/>
    </row>
    <row r="53" spans="1:19" s="30" customFormat="1" x14ac:dyDescent="0.3">
      <c r="A53" s="90" t="s">
        <v>299</v>
      </c>
      <c r="B53" s="137" t="s">
        <v>363</v>
      </c>
      <c r="C53" s="91" t="s">
        <v>296</v>
      </c>
      <c r="D53" s="91" t="s">
        <v>302</v>
      </c>
      <c r="E53" s="92" t="s">
        <v>326</v>
      </c>
      <c r="F53" s="91" t="s">
        <v>300</v>
      </c>
      <c r="G53" s="91" t="s">
        <v>8</v>
      </c>
      <c r="H53" s="91" t="s">
        <v>199</v>
      </c>
      <c r="I53" s="93">
        <v>15</v>
      </c>
      <c r="J53" s="97"/>
      <c r="K53" s="146"/>
      <c r="L53" s="14"/>
      <c r="M53" s="29"/>
      <c r="N53" s="121"/>
      <c r="O53" s="105"/>
      <c r="P53" s="43"/>
      <c r="Q53" s="44"/>
      <c r="R53" s="38"/>
      <c r="S53" s="66"/>
    </row>
    <row r="54" spans="1:19" ht="28.8" x14ac:dyDescent="0.3">
      <c r="A54" s="62" t="s">
        <v>92</v>
      </c>
      <c r="B54" s="134">
        <v>30600</v>
      </c>
      <c r="C54" s="7" t="s">
        <v>93</v>
      </c>
      <c r="D54" s="7" t="s">
        <v>85</v>
      </c>
      <c r="E54" s="7" t="s">
        <v>47</v>
      </c>
      <c r="F54" s="7" t="s">
        <v>94</v>
      </c>
      <c r="G54" s="7" t="s">
        <v>8</v>
      </c>
      <c r="H54" s="7" t="s">
        <v>10</v>
      </c>
      <c r="I54" s="8">
        <f>25*1.3/60*90</f>
        <v>48.75</v>
      </c>
      <c r="J54" s="31" t="s">
        <v>343</v>
      </c>
      <c r="K54" s="144">
        <v>20</v>
      </c>
      <c r="L54" s="10"/>
      <c r="M54" s="17">
        <v>13</v>
      </c>
      <c r="N54" s="120">
        <v>2580</v>
      </c>
      <c r="O54" s="104"/>
      <c r="P54" s="40"/>
      <c r="Q54" s="41"/>
      <c r="R54" s="48"/>
      <c r="S54" s="63"/>
    </row>
    <row r="55" spans="1:19" s="30" customFormat="1" x14ac:dyDescent="0.3">
      <c r="A55" s="62" t="s">
        <v>92</v>
      </c>
      <c r="B55" s="134">
        <v>30600</v>
      </c>
      <c r="C55" s="7" t="s">
        <v>95</v>
      </c>
      <c r="D55" s="7" t="s">
        <v>85</v>
      </c>
      <c r="E55" s="7" t="s">
        <v>47</v>
      </c>
      <c r="F55" s="7" t="s">
        <v>94</v>
      </c>
      <c r="G55" s="7" t="s">
        <v>8</v>
      </c>
      <c r="H55" s="7" t="s">
        <v>10</v>
      </c>
      <c r="I55" s="8">
        <f>25*1.3/60*90</f>
        <v>48.75</v>
      </c>
      <c r="J55" s="31"/>
      <c r="K55" s="144"/>
      <c r="L55" s="10"/>
      <c r="M55" s="17"/>
      <c r="N55" s="119"/>
      <c r="O55" s="103"/>
      <c r="P55" s="36"/>
      <c r="Q55" s="37"/>
      <c r="R55" s="38"/>
      <c r="S55" s="66"/>
    </row>
    <row r="56" spans="1:19" ht="28.8" x14ac:dyDescent="0.3">
      <c r="A56" s="62" t="s">
        <v>287</v>
      </c>
      <c r="B56" s="134">
        <v>30600</v>
      </c>
      <c r="C56" s="7" t="s">
        <v>96</v>
      </c>
      <c r="D56" s="7" t="s">
        <v>66</v>
      </c>
      <c r="E56" s="7" t="s">
        <v>47</v>
      </c>
      <c r="F56" s="7" t="s">
        <v>36</v>
      </c>
      <c r="G56" s="7" t="s">
        <v>8</v>
      </c>
      <c r="H56" s="7" t="s">
        <v>15</v>
      </c>
      <c r="I56" s="8">
        <v>15</v>
      </c>
      <c r="J56" s="33" t="s">
        <v>352</v>
      </c>
      <c r="K56" s="144">
        <v>11</v>
      </c>
      <c r="L56" s="10"/>
      <c r="M56" s="17">
        <v>11</v>
      </c>
      <c r="N56" s="120">
        <v>1034</v>
      </c>
      <c r="O56" s="104"/>
      <c r="P56" s="40"/>
      <c r="Q56" s="116"/>
      <c r="R56" s="88"/>
      <c r="S56" s="63"/>
    </row>
    <row r="57" spans="1:19" x14ac:dyDescent="0.3">
      <c r="A57" s="62" t="s">
        <v>287</v>
      </c>
      <c r="B57" s="134">
        <v>30600</v>
      </c>
      <c r="C57" s="7" t="s">
        <v>96</v>
      </c>
      <c r="D57" s="7" t="s">
        <v>66</v>
      </c>
      <c r="E57" s="7" t="s">
        <v>335</v>
      </c>
      <c r="F57" s="7" t="s">
        <v>36</v>
      </c>
      <c r="G57" s="7" t="s">
        <v>8</v>
      </c>
      <c r="H57" s="7" t="s">
        <v>15</v>
      </c>
      <c r="I57" s="8"/>
      <c r="J57" s="33"/>
      <c r="K57" s="144"/>
      <c r="L57" s="10"/>
      <c r="M57" s="17"/>
      <c r="N57" s="120"/>
      <c r="O57" s="104"/>
      <c r="P57" s="40"/>
      <c r="Q57" s="116"/>
      <c r="R57" s="88"/>
      <c r="S57" s="63"/>
    </row>
    <row r="58" spans="1:19" x14ac:dyDescent="0.3">
      <c r="A58" s="62" t="s">
        <v>287</v>
      </c>
      <c r="B58" s="134">
        <v>30600</v>
      </c>
      <c r="C58" s="7" t="s">
        <v>98</v>
      </c>
      <c r="D58" s="7" t="s">
        <v>66</v>
      </c>
      <c r="E58" s="7" t="s">
        <v>47</v>
      </c>
      <c r="F58" s="7" t="s">
        <v>97</v>
      </c>
      <c r="G58" s="7" t="s">
        <v>8</v>
      </c>
      <c r="H58" s="7" t="s">
        <v>15</v>
      </c>
      <c r="I58" s="8">
        <v>15</v>
      </c>
      <c r="J58" s="1"/>
      <c r="K58" s="144"/>
      <c r="L58" s="10"/>
      <c r="M58" s="17"/>
      <c r="N58" s="119"/>
      <c r="O58" s="103"/>
      <c r="P58" s="36"/>
      <c r="Q58" s="37"/>
      <c r="R58" s="38"/>
      <c r="S58" s="63"/>
    </row>
    <row r="59" spans="1:19" s="30" customFormat="1" x14ac:dyDescent="0.3">
      <c r="A59" s="185" t="s">
        <v>99</v>
      </c>
      <c r="B59" s="134">
        <v>30600</v>
      </c>
      <c r="C59" s="7" t="s">
        <v>100</v>
      </c>
      <c r="D59" s="7" t="s">
        <v>66</v>
      </c>
      <c r="E59" s="7" t="s">
        <v>47</v>
      </c>
      <c r="F59" s="7" t="s">
        <v>101</v>
      </c>
      <c r="G59" s="7" t="s">
        <v>8</v>
      </c>
      <c r="H59" s="7" t="s">
        <v>15</v>
      </c>
      <c r="I59" s="8">
        <v>15</v>
      </c>
      <c r="J59" s="32"/>
      <c r="K59" s="144"/>
      <c r="L59" s="10"/>
      <c r="M59" s="17"/>
      <c r="N59" s="119"/>
      <c r="O59" s="103"/>
      <c r="P59" s="36"/>
      <c r="Q59" s="37"/>
      <c r="R59" s="38"/>
      <c r="S59" s="66"/>
    </row>
    <row r="60" spans="1:19" x14ac:dyDescent="0.3">
      <c r="A60" s="185" t="s">
        <v>102</v>
      </c>
      <c r="B60" s="135" t="s">
        <v>363</v>
      </c>
      <c r="C60" s="12" t="s">
        <v>103</v>
      </c>
      <c r="D60" s="12" t="s">
        <v>66</v>
      </c>
      <c r="E60" s="12" t="s">
        <v>44</v>
      </c>
      <c r="F60" s="12" t="s">
        <v>42</v>
      </c>
      <c r="G60" s="12" t="s">
        <v>8</v>
      </c>
      <c r="H60" s="12" t="s">
        <v>12</v>
      </c>
      <c r="I60" s="13">
        <v>25</v>
      </c>
      <c r="J60" s="32"/>
      <c r="K60" s="144"/>
      <c r="L60" s="10"/>
      <c r="M60" s="10"/>
      <c r="N60" s="119"/>
      <c r="O60" s="103"/>
      <c r="P60" s="36"/>
      <c r="Q60" s="37"/>
      <c r="R60" s="38"/>
      <c r="S60" s="63"/>
    </row>
    <row r="61" spans="1:19" x14ac:dyDescent="0.3">
      <c r="A61" s="185" t="s">
        <v>104</v>
      </c>
      <c r="B61" s="135" t="s">
        <v>363</v>
      </c>
      <c r="C61" s="12" t="s">
        <v>105</v>
      </c>
      <c r="D61" s="12" t="s">
        <v>106</v>
      </c>
      <c r="E61" s="12" t="s">
        <v>44</v>
      </c>
      <c r="F61" s="12" t="s">
        <v>53</v>
      </c>
      <c r="G61" s="12" t="s">
        <v>8</v>
      </c>
      <c r="H61" s="12" t="s">
        <v>16</v>
      </c>
      <c r="I61" s="13">
        <v>25</v>
      </c>
      <c r="J61" s="28"/>
      <c r="K61" s="146"/>
      <c r="L61" s="14"/>
      <c r="M61" s="10"/>
      <c r="N61" s="119"/>
      <c r="O61" s="103"/>
      <c r="P61" s="36"/>
      <c r="Q61" s="44"/>
      <c r="R61" s="38"/>
      <c r="S61" s="63"/>
    </row>
    <row r="62" spans="1:19" x14ac:dyDescent="0.3">
      <c r="A62" s="185" t="s">
        <v>104</v>
      </c>
      <c r="B62" s="135" t="s">
        <v>363</v>
      </c>
      <c r="C62" s="12" t="s">
        <v>107</v>
      </c>
      <c r="D62" s="12" t="s">
        <v>106</v>
      </c>
      <c r="E62" s="12" t="s">
        <v>44</v>
      </c>
      <c r="F62" s="12" t="s">
        <v>53</v>
      </c>
      <c r="G62" s="12" t="s">
        <v>8</v>
      </c>
      <c r="H62" s="12" t="s">
        <v>16</v>
      </c>
      <c r="I62" s="13">
        <v>25</v>
      </c>
      <c r="J62" s="28"/>
      <c r="K62" s="146"/>
      <c r="L62" s="14"/>
      <c r="M62" s="14"/>
      <c r="N62" s="121"/>
      <c r="O62" s="105"/>
      <c r="P62" s="43"/>
      <c r="Q62" s="44"/>
      <c r="R62" s="38"/>
      <c r="S62" s="63"/>
    </row>
    <row r="63" spans="1:19" x14ac:dyDescent="0.3">
      <c r="A63" s="64"/>
      <c r="B63" s="135"/>
      <c r="C63" s="12"/>
      <c r="D63" s="12"/>
      <c r="E63" s="12"/>
      <c r="F63" s="12"/>
      <c r="G63" s="12"/>
      <c r="H63" s="12"/>
      <c r="I63" s="13"/>
      <c r="J63" s="28"/>
      <c r="K63" s="146"/>
      <c r="L63" s="14"/>
      <c r="M63" s="14"/>
      <c r="N63" s="121"/>
      <c r="O63" s="106"/>
      <c r="P63" s="67"/>
      <c r="Q63" s="68"/>
      <c r="R63" s="38"/>
      <c r="S63" s="63"/>
    </row>
    <row r="64" spans="1:19" x14ac:dyDescent="0.3">
      <c r="A64" s="64"/>
      <c r="B64" s="135"/>
      <c r="C64" s="12"/>
      <c r="D64" s="12"/>
      <c r="E64" s="12"/>
      <c r="F64" s="12"/>
      <c r="G64" s="12"/>
      <c r="H64" s="12"/>
      <c r="I64" s="13"/>
      <c r="J64" s="28"/>
      <c r="K64" s="146"/>
      <c r="L64" s="14"/>
      <c r="M64" s="14"/>
      <c r="N64" s="121"/>
      <c r="O64" s="105"/>
      <c r="P64" s="69"/>
      <c r="Q64" s="68"/>
      <c r="R64" s="38"/>
      <c r="S64" s="63"/>
    </row>
    <row r="65" spans="1:19" ht="15" thickBot="1" x14ac:dyDescent="0.35">
      <c r="A65" s="70"/>
      <c r="B65" s="138"/>
      <c r="C65" s="71"/>
      <c r="D65" s="71"/>
      <c r="E65" s="71"/>
      <c r="F65" s="71"/>
      <c r="G65" s="71"/>
      <c r="H65" s="71"/>
      <c r="I65" s="72"/>
      <c r="J65" s="73"/>
      <c r="K65" s="148"/>
      <c r="L65" s="73"/>
      <c r="M65" s="73"/>
      <c r="N65" s="122"/>
      <c r="O65" s="107"/>
      <c r="P65" s="74"/>
      <c r="Q65" s="74"/>
      <c r="R65" s="75"/>
      <c r="S65" s="76"/>
    </row>
    <row r="66" spans="1:19" s="30" customFormat="1" x14ac:dyDescent="0.3">
      <c r="A66" s="53"/>
      <c r="B66" s="55"/>
      <c r="C66" s="53"/>
      <c r="D66" s="53"/>
      <c r="E66" s="53"/>
      <c r="F66" s="53"/>
      <c r="G66" s="53"/>
      <c r="H66" s="53"/>
      <c r="I66" s="54"/>
      <c r="J66" s="55"/>
      <c r="K66" s="149"/>
      <c r="L66" s="55"/>
      <c r="M66" s="55"/>
      <c r="N66" s="123"/>
      <c r="O66" s="108"/>
      <c r="P66" s="45"/>
      <c r="Q66" s="45"/>
      <c r="R66" s="48"/>
      <c r="S66" s="45"/>
    </row>
    <row r="67" spans="1:19" s="30" customFormat="1" ht="15" thickBot="1" x14ac:dyDescent="0.35">
      <c r="A67" s="77"/>
      <c r="B67" s="79"/>
      <c r="C67" s="77"/>
      <c r="D67" s="77"/>
      <c r="E67" s="77"/>
      <c r="F67" s="77"/>
      <c r="G67" s="77"/>
      <c r="H67" s="77"/>
      <c r="I67" s="78"/>
      <c r="J67" s="79"/>
      <c r="K67" s="150"/>
      <c r="L67" s="79"/>
      <c r="M67" s="79"/>
      <c r="N67" s="124"/>
      <c r="O67" s="109"/>
      <c r="P67" s="45"/>
      <c r="Q67" s="45"/>
      <c r="R67" s="48"/>
      <c r="S67" s="45"/>
    </row>
    <row r="68" spans="1:19" ht="41.4" x14ac:dyDescent="0.3">
      <c r="A68" s="56" t="s">
        <v>108</v>
      </c>
      <c r="B68" s="133"/>
      <c r="C68" s="57" t="s">
        <v>109</v>
      </c>
      <c r="D68" s="57" t="s">
        <v>19</v>
      </c>
      <c r="E68" s="57" t="s">
        <v>20</v>
      </c>
      <c r="F68" s="57" t="s">
        <v>21</v>
      </c>
      <c r="G68" s="57" t="s">
        <v>0</v>
      </c>
      <c r="H68" s="57" t="s">
        <v>22</v>
      </c>
      <c r="I68" s="58" t="s">
        <v>2</v>
      </c>
      <c r="J68" s="58" t="s">
        <v>23</v>
      </c>
      <c r="K68" s="143" t="s">
        <v>1</v>
      </c>
      <c r="L68" s="58" t="s">
        <v>110</v>
      </c>
      <c r="M68" s="58" t="s">
        <v>24</v>
      </c>
      <c r="N68" s="118" t="s">
        <v>4</v>
      </c>
      <c r="O68" s="110" t="s">
        <v>5</v>
      </c>
      <c r="P68" s="34"/>
      <c r="Q68" s="34"/>
      <c r="R68" s="38"/>
      <c r="S68" s="34"/>
    </row>
    <row r="69" spans="1:19" x14ac:dyDescent="0.3">
      <c r="A69" s="80" t="s">
        <v>111</v>
      </c>
      <c r="B69" s="139">
        <v>40700</v>
      </c>
      <c r="C69" s="187" t="s">
        <v>112</v>
      </c>
      <c r="D69" s="187" t="s">
        <v>57</v>
      </c>
      <c r="E69" s="187" t="s">
        <v>28</v>
      </c>
      <c r="F69" s="187" t="s">
        <v>255</v>
      </c>
      <c r="G69" s="188" t="s">
        <v>6</v>
      </c>
      <c r="H69" s="188" t="s">
        <v>11</v>
      </c>
      <c r="I69" s="189">
        <f>15</f>
        <v>15</v>
      </c>
      <c r="J69" s="188" t="s">
        <v>426</v>
      </c>
      <c r="K69" s="190">
        <f>23+14</f>
        <v>37</v>
      </c>
      <c r="L69" s="191">
        <v>1</v>
      </c>
      <c r="M69" s="192">
        <v>16</v>
      </c>
      <c r="N69" s="125"/>
      <c r="O69" s="111"/>
      <c r="P69" s="34"/>
      <c r="Q69" s="34"/>
      <c r="R69" s="38"/>
      <c r="S69" s="34"/>
    </row>
    <row r="70" spans="1:19" x14ac:dyDescent="0.3">
      <c r="A70" s="80" t="s">
        <v>113</v>
      </c>
      <c r="B70" s="139">
        <v>40700</v>
      </c>
      <c r="C70" s="187" t="s">
        <v>114</v>
      </c>
      <c r="D70" s="187" t="s">
        <v>304</v>
      </c>
      <c r="E70" s="187" t="s">
        <v>41</v>
      </c>
      <c r="F70" s="187" t="s">
        <v>318</v>
      </c>
      <c r="G70" s="188" t="s">
        <v>6</v>
      </c>
      <c r="H70" s="188" t="s">
        <v>427</v>
      </c>
      <c r="I70" s="189">
        <f>12+8</f>
        <v>20</v>
      </c>
      <c r="J70" s="188" t="s">
        <v>426</v>
      </c>
      <c r="K70" s="190">
        <v>27</v>
      </c>
      <c r="L70" s="191">
        <v>2</v>
      </c>
      <c r="M70" s="192">
        <v>21</v>
      </c>
      <c r="N70" s="125"/>
      <c r="O70" s="111"/>
      <c r="P70" s="34"/>
      <c r="Q70" s="34"/>
      <c r="R70" s="38"/>
      <c r="S70" s="34"/>
    </row>
    <row r="71" spans="1:19" x14ac:dyDescent="0.3">
      <c r="A71" s="80" t="s">
        <v>116</v>
      </c>
      <c r="B71" s="139">
        <v>40700</v>
      </c>
      <c r="C71" s="187" t="s">
        <v>117</v>
      </c>
      <c r="D71" s="187" t="s">
        <v>304</v>
      </c>
      <c r="E71" s="187" t="s">
        <v>41</v>
      </c>
      <c r="F71" s="187" t="s">
        <v>319</v>
      </c>
      <c r="G71" s="188" t="s">
        <v>6</v>
      </c>
      <c r="H71" s="188" t="s">
        <v>427</v>
      </c>
      <c r="I71" s="189">
        <f>12+8</f>
        <v>20</v>
      </c>
      <c r="J71" s="188" t="s">
        <v>426</v>
      </c>
      <c r="K71" s="190">
        <v>27</v>
      </c>
      <c r="L71" s="191">
        <v>2</v>
      </c>
      <c r="M71" s="192">
        <v>21</v>
      </c>
      <c r="N71" s="125"/>
      <c r="O71" s="111"/>
      <c r="P71" s="34"/>
      <c r="Q71" s="34"/>
      <c r="R71" s="38"/>
      <c r="S71" s="34"/>
    </row>
    <row r="72" spans="1:19" x14ac:dyDescent="0.3">
      <c r="A72" s="80" t="s">
        <v>119</v>
      </c>
      <c r="B72" s="139">
        <v>40700</v>
      </c>
      <c r="C72" s="187" t="s">
        <v>120</v>
      </c>
      <c r="D72" s="187" t="s">
        <v>304</v>
      </c>
      <c r="E72" s="187" t="s">
        <v>41</v>
      </c>
      <c r="F72" s="187" t="s">
        <v>318</v>
      </c>
      <c r="G72" s="188" t="s">
        <v>6</v>
      </c>
      <c r="H72" s="188" t="s">
        <v>428</v>
      </c>
      <c r="I72" s="189">
        <f>15+10+10</f>
        <v>35</v>
      </c>
      <c r="J72" s="188" t="s">
        <v>426</v>
      </c>
      <c r="K72" s="190">
        <v>27</v>
      </c>
      <c r="L72" s="191">
        <v>3</v>
      </c>
      <c r="M72" s="192">
        <v>16</v>
      </c>
      <c r="N72" s="125"/>
      <c r="O72" s="111"/>
      <c r="P72" s="34"/>
      <c r="Q72" s="34"/>
      <c r="R72" s="38"/>
      <c r="S72" s="34"/>
    </row>
    <row r="73" spans="1:19" x14ac:dyDescent="0.3">
      <c r="A73" s="186" t="s">
        <v>122</v>
      </c>
      <c r="B73" s="139">
        <v>40700</v>
      </c>
      <c r="C73" s="18" t="s">
        <v>123</v>
      </c>
      <c r="D73" s="18" t="s">
        <v>304</v>
      </c>
      <c r="E73" s="18" t="s">
        <v>41</v>
      </c>
      <c r="F73" s="18" t="s">
        <v>118</v>
      </c>
      <c r="G73" s="18" t="s">
        <v>6</v>
      </c>
      <c r="H73" s="18" t="s">
        <v>121</v>
      </c>
      <c r="I73" s="19">
        <v>11.5</v>
      </c>
      <c r="J73" s="18"/>
      <c r="K73" s="151">
        <v>1</v>
      </c>
      <c r="L73" s="20">
        <v>1</v>
      </c>
      <c r="M73" s="20"/>
      <c r="N73" s="125"/>
      <c r="O73" s="111"/>
      <c r="P73" s="34"/>
      <c r="Q73" s="34"/>
      <c r="R73" s="38"/>
      <c r="S73" s="34"/>
    </row>
    <row r="74" spans="1:19" x14ac:dyDescent="0.3">
      <c r="A74" s="80" t="s">
        <v>124</v>
      </c>
      <c r="B74" s="139">
        <v>40700</v>
      </c>
      <c r="C74" s="187" t="s">
        <v>125</v>
      </c>
      <c r="D74" s="187" t="s">
        <v>27</v>
      </c>
      <c r="E74" s="187" t="s">
        <v>28</v>
      </c>
      <c r="F74" s="187" t="s">
        <v>129</v>
      </c>
      <c r="G74" s="188" t="s">
        <v>6</v>
      </c>
      <c r="H74" s="188" t="s">
        <v>428</v>
      </c>
      <c r="I74" s="189">
        <f>15+10</f>
        <v>25</v>
      </c>
      <c r="J74" s="188" t="s">
        <v>426</v>
      </c>
      <c r="K74" s="190">
        <v>27</v>
      </c>
      <c r="L74" s="191">
        <v>2</v>
      </c>
      <c r="M74" s="192">
        <v>16</v>
      </c>
      <c r="N74" s="125"/>
      <c r="O74" s="111"/>
      <c r="P74" s="34"/>
      <c r="Q74" s="34"/>
      <c r="R74" s="38"/>
      <c r="S74" s="34"/>
    </row>
    <row r="75" spans="1:19" x14ac:dyDescent="0.3">
      <c r="A75" s="186" t="s">
        <v>126</v>
      </c>
      <c r="B75" s="139">
        <v>40700</v>
      </c>
      <c r="C75" s="18" t="s">
        <v>127</v>
      </c>
      <c r="D75" s="18" t="s">
        <v>27</v>
      </c>
      <c r="E75" s="18" t="s">
        <v>28</v>
      </c>
      <c r="F75" s="18" t="s">
        <v>115</v>
      </c>
      <c r="G75" s="18" t="s">
        <v>6</v>
      </c>
      <c r="H75" s="18" t="s">
        <v>121</v>
      </c>
      <c r="I75" s="19">
        <v>11.5</v>
      </c>
      <c r="J75" s="18"/>
      <c r="K75" s="151">
        <v>1</v>
      </c>
      <c r="L75" s="20">
        <v>1</v>
      </c>
      <c r="M75" s="20"/>
      <c r="N75" s="125"/>
      <c r="O75" s="111"/>
      <c r="P75" s="34"/>
      <c r="Q75" s="34"/>
      <c r="R75" s="38"/>
      <c r="S75" s="34"/>
    </row>
    <row r="76" spans="1:19" x14ac:dyDescent="0.3">
      <c r="A76" s="80" t="s">
        <v>128</v>
      </c>
      <c r="B76" s="139">
        <v>40700</v>
      </c>
      <c r="C76" s="187" t="s">
        <v>429</v>
      </c>
      <c r="D76" s="187" t="s">
        <v>27</v>
      </c>
      <c r="E76" s="187" t="s">
        <v>28</v>
      </c>
      <c r="F76" s="187" t="s">
        <v>430</v>
      </c>
      <c r="G76" s="188" t="s">
        <v>6</v>
      </c>
      <c r="H76" s="188" t="s">
        <v>431</v>
      </c>
      <c r="I76" s="189">
        <f>15+10</f>
        <v>25</v>
      </c>
      <c r="J76" s="188" t="s">
        <v>426</v>
      </c>
      <c r="K76" s="190">
        <v>27</v>
      </c>
      <c r="L76" s="191">
        <v>2</v>
      </c>
      <c r="M76" s="192">
        <v>12</v>
      </c>
      <c r="N76" s="125"/>
      <c r="O76" s="111"/>
      <c r="P76" s="34"/>
      <c r="Q76" s="34"/>
      <c r="R76" s="38"/>
      <c r="S76" s="34"/>
    </row>
    <row r="77" spans="1:19" x14ac:dyDescent="0.3">
      <c r="A77" s="80" t="s">
        <v>130</v>
      </c>
      <c r="B77" s="139">
        <v>40700</v>
      </c>
      <c r="C77" s="187" t="s">
        <v>432</v>
      </c>
      <c r="D77" s="187" t="s">
        <v>27</v>
      </c>
      <c r="E77" s="187" t="s">
        <v>28</v>
      </c>
      <c r="F77" s="187" t="s">
        <v>433</v>
      </c>
      <c r="G77" s="188" t="s">
        <v>6</v>
      </c>
      <c r="H77" s="188" t="s">
        <v>431</v>
      </c>
      <c r="I77" s="189">
        <f>15+10</f>
        <v>25</v>
      </c>
      <c r="J77" s="188" t="s">
        <v>426</v>
      </c>
      <c r="K77" s="190">
        <v>27</v>
      </c>
      <c r="L77" s="191">
        <v>2</v>
      </c>
      <c r="M77" s="192">
        <v>12</v>
      </c>
      <c r="N77" s="125"/>
      <c r="O77" s="111"/>
      <c r="P77" s="34"/>
      <c r="Q77" s="34"/>
      <c r="R77" s="38"/>
      <c r="S77" s="34"/>
    </row>
    <row r="78" spans="1:19" x14ac:dyDescent="0.3">
      <c r="A78" s="80" t="s">
        <v>131</v>
      </c>
      <c r="B78" s="139">
        <v>40700</v>
      </c>
      <c r="C78" s="187" t="s">
        <v>132</v>
      </c>
      <c r="D78" s="187" t="s">
        <v>27</v>
      </c>
      <c r="E78" s="187" t="s">
        <v>28</v>
      </c>
      <c r="F78" s="187" t="s">
        <v>434</v>
      </c>
      <c r="G78" s="188" t="s">
        <v>6</v>
      </c>
      <c r="H78" s="188" t="s">
        <v>431</v>
      </c>
      <c r="I78" s="189">
        <f>15+10</f>
        <v>25</v>
      </c>
      <c r="J78" s="188" t="s">
        <v>426</v>
      </c>
      <c r="K78" s="190">
        <v>27</v>
      </c>
      <c r="L78" s="191">
        <v>2</v>
      </c>
      <c r="M78" s="192">
        <v>12</v>
      </c>
      <c r="N78" s="125"/>
      <c r="O78" s="111"/>
      <c r="P78" s="34"/>
      <c r="Q78" s="34"/>
      <c r="R78" s="38"/>
      <c r="S78" s="34"/>
    </row>
    <row r="79" spans="1:19" s="164" customFormat="1" ht="30.6" x14ac:dyDescent="0.3">
      <c r="A79" s="81" t="s">
        <v>305</v>
      </c>
      <c r="B79" s="140">
        <v>40700</v>
      </c>
      <c r="C79" s="193" t="s">
        <v>133</v>
      </c>
      <c r="D79" s="193" t="s">
        <v>27</v>
      </c>
      <c r="E79" s="194" t="s">
        <v>59</v>
      </c>
      <c r="F79" s="193" t="s">
        <v>134</v>
      </c>
      <c r="G79" s="195" t="s">
        <v>6</v>
      </c>
      <c r="H79" s="195" t="s">
        <v>435</v>
      </c>
      <c r="I79" s="196">
        <f>15+10</f>
        <v>25</v>
      </c>
      <c r="J79" s="195" t="s">
        <v>426</v>
      </c>
      <c r="K79" s="197">
        <v>27</v>
      </c>
      <c r="L79" s="198">
        <v>2</v>
      </c>
      <c r="M79" s="199">
        <v>12</v>
      </c>
      <c r="N79" s="160"/>
      <c r="O79" s="161"/>
      <c r="P79" s="162"/>
      <c r="Q79" s="162"/>
      <c r="R79" s="163"/>
      <c r="S79" s="162"/>
    </row>
    <row r="80" spans="1:19" x14ac:dyDescent="0.3">
      <c r="A80" s="80" t="s">
        <v>135</v>
      </c>
      <c r="B80" s="139">
        <v>40500</v>
      </c>
      <c r="C80" s="18" t="s">
        <v>136</v>
      </c>
      <c r="D80" s="18" t="s">
        <v>13</v>
      </c>
      <c r="E80" s="18" t="s">
        <v>28</v>
      </c>
      <c r="F80" s="18" t="s">
        <v>137</v>
      </c>
      <c r="G80" s="18" t="s">
        <v>138</v>
      </c>
      <c r="H80" s="18" t="s">
        <v>139</v>
      </c>
      <c r="I80" s="19">
        <v>0</v>
      </c>
      <c r="J80" s="18"/>
      <c r="K80" s="151">
        <v>2</v>
      </c>
      <c r="L80" s="20">
        <v>1</v>
      </c>
      <c r="M80" s="20"/>
      <c r="N80" s="125"/>
      <c r="O80" s="111"/>
      <c r="P80" s="34"/>
      <c r="Q80" s="34"/>
      <c r="R80" s="38"/>
      <c r="S80" s="34"/>
    </row>
    <row r="81" spans="1:19" x14ac:dyDescent="0.3">
      <c r="A81" s="80" t="s">
        <v>140</v>
      </c>
      <c r="B81" s="139">
        <v>40500</v>
      </c>
      <c r="C81" s="18" t="s">
        <v>141</v>
      </c>
      <c r="D81" s="18" t="s">
        <v>13</v>
      </c>
      <c r="E81" s="18" t="s">
        <v>44</v>
      </c>
      <c r="F81" s="18" t="s">
        <v>137</v>
      </c>
      <c r="G81" s="18" t="s">
        <v>138</v>
      </c>
      <c r="H81" s="18" t="s">
        <v>142</v>
      </c>
      <c r="I81" s="19">
        <v>10</v>
      </c>
      <c r="J81" s="18"/>
      <c r="K81" s="151">
        <v>2</v>
      </c>
      <c r="L81" s="20">
        <v>1</v>
      </c>
      <c r="M81" s="20"/>
      <c r="N81" s="125"/>
      <c r="O81" s="111"/>
      <c r="P81" s="34"/>
      <c r="Q81" s="34"/>
      <c r="R81" s="38"/>
      <c r="S81" s="34"/>
    </row>
    <row r="82" spans="1:19" x14ac:dyDescent="0.3">
      <c r="A82" s="80" t="s">
        <v>143</v>
      </c>
      <c r="B82" s="139">
        <v>40500</v>
      </c>
      <c r="C82" s="18" t="s">
        <v>144</v>
      </c>
      <c r="D82" s="18" t="s">
        <v>90</v>
      </c>
      <c r="E82" s="18" t="s">
        <v>47</v>
      </c>
      <c r="F82" s="18" t="s">
        <v>306</v>
      </c>
      <c r="G82" s="18" t="s">
        <v>138</v>
      </c>
      <c r="H82" s="18" t="s">
        <v>146</v>
      </c>
      <c r="I82" s="19">
        <v>10</v>
      </c>
      <c r="J82" s="18"/>
      <c r="K82" s="151">
        <v>1.75</v>
      </c>
      <c r="L82" s="20">
        <v>1</v>
      </c>
      <c r="M82" s="20"/>
      <c r="N82" s="125"/>
      <c r="O82" s="111"/>
      <c r="P82" s="34"/>
      <c r="Q82" s="34"/>
      <c r="R82" s="38"/>
      <c r="S82" s="34"/>
    </row>
    <row r="83" spans="1:19" x14ac:dyDescent="0.3">
      <c r="A83" s="80" t="s">
        <v>147</v>
      </c>
      <c r="B83" s="139">
        <v>40500</v>
      </c>
      <c r="C83" s="18" t="s">
        <v>144</v>
      </c>
      <c r="D83" s="18" t="s">
        <v>90</v>
      </c>
      <c r="E83" s="18" t="s">
        <v>148</v>
      </c>
      <c r="F83" s="18" t="s">
        <v>137</v>
      </c>
      <c r="G83" s="18" t="s">
        <v>138</v>
      </c>
      <c r="H83" s="18" t="s">
        <v>146</v>
      </c>
      <c r="I83" s="19">
        <v>10</v>
      </c>
      <c r="J83" s="18"/>
      <c r="K83" s="151">
        <v>2</v>
      </c>
      <c r="L83" s="20">
        <v>1</v>
      </c>
      <c r="M83" s="20"/>
      <c r="N83" s="125"/>
      <c r="O83" s="111"/>
      <c r="P83" s="34"/>
      <c r="Q83" s="34"/>
      <c r="R83" s="38"/>
      <c r="S83" s="34"/>
    </row>
    <row r="84" spans="1:19" x14ac:dyDescent="0.3">
      <c r="A84" s="80" t="s">
        <v>149</v>
      </c>
      <c r="B84" s="139">
        <v>40500</v>
      </c>
      <c r="C84" s="18" t="s">
        <v>150</v>
      </c>
      <c r="D84" s="18" t="s">
        <v>27</v>
      </c>
      <c r="E84" s="18" t="s">
        <v>44</v>
      </c>
      <c r="F84" s="18" t="s">
        <v>151</v>
      </c>
      <c r="G84" s="18" t="s">
        <v>138</v>
      </c>
      <c r="H84" s="18" t="s">
        <v>152</v>
      </c>
      <c r="I84" s="19">
        <v>0</v>
      </c>
      <c r="J84" s="18"/>
      <c r="K84" s="151">
        <v>1.5</v>
      </c>
      <c r="L84" s="20">
        <v>2</v>
      </c>
      <c r="M84" s="20"/>
      <c r="N84" s="125"/>
      <c r="O84" s="111"/>
      <c r="P84" s="34"/>
      <c r="Q84" s="34"/>
      <c r="R84" s="38"/>
      <c r="S84" s="34"/>
    </row>
    <row r="85" spans="1:19" x14ac:dyDescent="0.3">
      <c r="A85" s="80" t="s">
        <v>153</v>
      </c>
      <c r="B85" s="139">
        <v>40500</v>
      </c>
      <c r="C85" s="18" t="s">
        <v>150</v>
      </c>
      <c r="D85" s="18" t="s">
        <v>90</v>
      </c>
      <c r="E85" s="18" t="s">
        <v>154</v>
      </c>
      <c r="F85" s="18" t="s">
        <v>155</v>
      </c>
      <c r="G85" s="18" t="s">
        <v>138</v>
      </c>
      <c r="H85" s="18" t="s">
        <v>156</v>
      </c>
      <c r="I85" s="19">
        <v>0</v>
      </c>
      <c r="J85" s="18"/>
      <c r="K85" s="151">
        <v>3</v>
      </c>
      <c r="L85" s="20">
        <v>1</v>
      </c>
      <c r="M85" s="20"/>
      <c r="N85" s="125"/>
      <c r="O85" s="111"/>
      <c r="P85" s="34"/>
      <c r="Q85" s="34"/>
      <c r="R85" s="38"/>
      <c r="S85" s="34"/>
    </row>
    <row r="86" spans="1:19" x14ac:dyDescent="0.3">
      <c r="A86" s="80" t="s">
        <v>157</v>
      </c>
      <c r="B86" s="139">
        <v>40500</v>
      </c>
      <c r="C86" s="18" t="s">
        <v>158</v>
      </c>
      <c r="D86" s="18" t="s">
        <v>90</v>
      </c>
      <c r="E86" s="18" t="s">
        <v>44</v>
      </c>
      <c r="F86" s="18" t="s">
        <v>145</v>
      </c>
      <c r="G86" s="18" t="s">
        <v>138</v>
      </c>
      <c r="H86" s="18" t="s">
        <v>159</v>
      </c>
      <c r="I86" s="19">
        <v>0</v>
      </c>
      <c r="J86" s="18"/>
      <c r="K86" s="151">
        <v>1.75</v>
      </c>
      <c r="L86" s="20">
        <v>1</v>
      </c>
      <c r="M86" s="20"/>
      <c r="N86" s="125"/>
      <c r="O86" s="111"/>
      <c r="P86" s="34"/>
      <c r="Q86" s="34"/>
      <c r="R86" s="38"/>
      <c r="S86" s="34"/>
    </row>
    <row r="87" spans="1:19" x14ac:dyDescent="0.3">
      <c r="A87" s="80" t="s">
        <v>160</v>
      </c>
      <c r="B87" s="139">
        <v>40500</v>
      </c>
      <c r="C87" s="18" t="s">
        <v>158</v>
      </c>
      <c r="D87" s="18" t="s">
        <v>90</v>
      </c>
      <c r="E87" s="18" t="s">
        <v>148</v>
      </c>
      <c r="F87" s="18" t="s">
        <v>42</v>
      </c>
      <c r="G87" s="18" t="s">
        <v>138</v>
      </c>
      <c r="H87" s="18" t="s">
        <v>159</v>
      </c>
      <c r="I87" s="19">
        <v>0</v>
      </c>
      <c r="J87" s="18"/>
      <c r="K87" s="151">
        <v>1</v>
      </c>
      <c r="L87" s="20">
        <v>1</v>
      </c>
      <c r="M87" s="20"/>
      <c r="N87" s="125"/>
      <c r="O87" s="111"/>
      <c r="P87" s="34"/>
      <c r="Q87" s="34"/>
      <c r="R87" s="38"/>
      <c r="S87" s="34"/>
    </row>
    <row r="88" spans="1:19" ht="27.6" x14ac:dyDescent="0.3">
      <c r="A88" s="81" t="s">
        <v>308</v>
      </c>
      <c r="B88" s="140">
        <v>40400</v>
      </c>
      <c r="C88" s="21" t="s">
        <v>399</v>
      </c>
      <c r="D88" s="21" t="s">
        <v>13</v>
      </c>
      <c r="E88" s="21" t="s">
        <v>47</v>
      </c>
      <c r="F88" s="21" t="s">
        <v>391</v>
      </c>
      <c r="G88" s="21" t="s">
        <v>161</v>
      </c>
      <c r="H88" s="2" t="s">
        <v>393</v>
      </c>
      <c r="I88" s="22">
        <v>15</v>
      </c>
      <c r="J88" s="2" t="s">
        <v>410</v>
      </c>
      <c r="K88" s="200">
        <v>2.25</v>
      </c>
      <c r="L88" s="23">
        <v>3</v>
      </c>
      <c r="M88" s="23"/>
      <c r="N88" s="160"/>
      <c r="O88" s="161"/>
      <c r="P88" s="34"/>
      <c r="Q88" s="34"/>
      <c r="R88" s="38"/>
      <c r="S88" s="34"/>
    </row>
    <row r="89" spans="1:19" ht="27.6" x14ac:dyDescent="0.3">
      <c r="A89" s="81" t="s">
        <v>400</v>
      </c>
      <c r="B89" s="140">
        <v>40400</v>
      </c>
      <c r="C89" s="21" t="s">
        <v>399</v>
      </c>
      <c r="D89" s="21" t="s">
        <v>13</v>
      </c>
      <c r="E89" s="21" t="s">
        <v>47</v>
      </c>
      <c r="F89" s="21" t="s">
        <v>391</v>
      </c>
      <c r="G89" s="21" t="s">
        <v>161</v>
      </c>
      <c r="H89" s="2" t="s">
        <v>398</v>
      </c>
      <c r="I89" s="22">
        <v>10</v>
      </c>
      <c r="J89" s="2" t="s">
        <v>410</v>
      </c>
      <c r="K89" s="200">
        <v>2.25</v>
      </c>
      <c r="L89" s="23">
        <v>2</v>
      </c>
      <c r="M89" s="23"/>
      <c r="N89" s="160"/>
      <c r="O89" s="161"/>
      <c r="P89" s="34"/>
      <c r="Q89" s="34"/>
      <c r="R89" s="38"/>
      <c r="S89" s="34"/>
    </row>
    <row r="90" spans="1:19" x14ac:dyDescent="0.3">
      <c r="A90" s="81" t="s">
        <v>309</v>
      </c>
      <c r="B90" s="140">
        <v>40400</v>
      </c>
      <c r="C90" s="21" t="s">
        <v>370</v>
      </c>
      <c r="D90" s="21" t="s">
        <v>13</v>
      </c>
      <c r="E90" s="21" t="s">
        <v>154</v>
      </c>
      <c r="F90" s="21" t="s">
        <v>371</v>
      </c>
      <c r="G90" s="21" t="s">
        <v>161</v>
      </c>
      <c r="H90" s="21" t="s">
        <v>372</v>
      </c>
      <c r="I90" s="22">
        <v>25</v>
      </c>
      <c r="J90" s="21"/>
      <c r="K90" s="152">
        <v>1.5</v>
      </c>
      <c r="L90" s="23">
        <v>3</v>
      </c>
      <c r="M90" s="23"/>
      <c r="N90" s="160"/>
      <c r="O90" s="161"/>
      <c r="P90" s="34"/>
      <c r="Q90" s="34"/>
      <c r="R90" s="38"/>
      <c r="S90" s="34"/>
    </row>
    <row r="91" spans="1:19" x14ac:dyDescent="0.3">
      <c r="A91" s="81" t="s">
        <v>373</v>
      </c>
      <c r="B91" s="140">
        <v>40400</v>
      </c>
      <c r="C91" s="21" t="s">
        <v>370</v>
      </c>
      <c r="D91" s="21" t="s">
        <v>13</v>
      </c>
      <c r="E91" s="21" t="s">
        <v>334</v>
      </c>
      <c r="F91" s="21" t="s">
        <v>371</v>
      </c>
      <c r="G91" s="21" t="s">
        <v>161</v>
      </c>
      <c r="H91" s="21" t="s">
        <v>406</v>
      </c>
      <c r="I91" s="22">
        <v>25</v>
      </c>
      <c r="J91" s="21"/>
      <c r="K91" s="152">
        <v>1.5</v>
      </c>
      <c r="L91" s="23">
        <v>3</v>
      </c>
      <c r="M91" s="23"/>
      <c r="N91" s="160"/>
      <c r="O91" s="161"/>
      <c r="P91" s="34"/>
      <c r="Q91" s="34"/>
      <c r="R91" s="38"/>
      <c r="S91" s="34"/>
    </row>
    <row r="92" spans="1:19" x14ac:dyDescent="0.3">
      <c r="A92" s="81" t="s">
        <v>310</v>
      </c>
      <c r="B92" s="140">
        <v>40400</v>
      </c>
      <c r="C92" s="21" t="s">
        <v>374</v>
      </c>
      <c r="D92" s="21" t="s">
        <v>13</v>
      </c>
      <c r="E92" s="21" t="s">
        <v>154</v>
      </c>
      <c r="F92" s="21" t="s">
        <v>375</v>
      </c>
      <c r="G92" s="21" t="s">
        <v>161</v>
      </c>
      <c r="H92" s="21" t="s">
        <v>376</v>
      </c>
      <c r="I92" s="22">
        <v>20</v>
      </c>
      <c r="J92" s="21"/>
      <c r="K92" s="152">
        <v>1.5</v>
      </c>
      <c r="L92" s="23">
        <v>2</v>
      </c>
      <c r="M92" s="23"/>
      <c r="N92" s="160"/>
      <c r="O92" s="161"/>
      <c r="P92" s="34"/>
      <c r="Q92" s="34"/>
      <c r="R92" s="38"/>
      <c r="S92" s="34"/>
    </row>
    <row r="93" spans="1:19" x14ac:dyDescent="0.3">
      <c r="A93" s="81" t="s">
        <v>377</v>
      </c>
      <c r="B93" s="140">
        <v>40400</v>
      </c>
      <c r="C93" s="21" t="s">
        <v>374</v>
      </c>
      <c r="D93" s="201" t="s">
        <v>378</v>
      </c>
      <c r="E93" s="201" t="s">
        <v>163</v>
      </c>
      <c r="F93" s="201" t="s">
        <v>379</v>
      </c>
      <c r="G93" s="21" t="s">
        <v>161</v>
      </c>
      <c r="H93" s="21" t="s">
        <v>376</v>
      </c>
      <c r="I93" s="22">
        <v>20</v>
      </c>
      <c r="J93" s="21"/>
      <c r="K93" s="152">
        <v>2.5</v>
      </c>
      <c r="L93" s="23">
        <v>2</v>
      </c>
      <c r="M93" s="23"/>
      <c r="N93" s="160"/>
      <c r="O93" s="161"/>
      <c r="P93" s="34"/>
      <c r="Q93" s="34"/>
      <c r="R93" s="38"/>
      <c r="S93" s="34"/>
    </row>
    <row r="94" spans="1:19" s="164" customFormat="1" ht="27.6" x14ac:dyDescent="0.3">
      <c r="A94" s="81" t="s">
        <v>311</v>
      </c>
      <c r="B94" s="140">
        <v>40400</v>
      </c>
      <c r="C94" s="21" t="s">
        <v>399</v>
      </c>
      <c r="D94" s="21" t="s">
        <v>165</v>
      </c>
      <c r="E94" s="21" t="s">
        <v>163</v>
      </c>
      <c r="F94" s="21" t="s">
        <v>317</v>
      </c>
      <c r="G94" s="21" t="s">
        <v>161</v>
      </c>
      <c r="H94" s="2" t="s">
        <v>394</v>
      </c>
      <c r="I94" s="22">
        <v>20</v>
      </c>
      <c r="J94" s="2" t="s">
        <v>411</v>
      </c>
      <c r="K94" s="152">
        <v>2</v>
      </c>
      <c r="L94" s="23">
        <v>4</v>
      </c>
      <c r="M94" s="23"/>
      <c r="N94" s="160"/>
      <c r="O94" s="161"/>
      <c r="P94" s="162"/>
      <c r="Q94" s="162"/>
      <c r="R94" s="163"/>
      <c r="S94" s="162"/>
    </row>
    <row r="95" spans="1:19" ht="27.6" x14ac:dyDescent="0.3">
      <c r="A95" s="81" t="s">
        <v>401</v>
      </c>
      <c r="B95" s="140">
        <v>40400</v>
      </c>
      <c r="C95" s="21" t="s">
        <v>399</v>
      </c>
      <c r="D95" s="21" t="s">
        <v>165</v>
      </c>
      <c r="E95" s="21" t="s">
        <v>163</v>
      </c>
      <c r="F95" s="21" t="s">
        <v>317</v>
      </c>
      <c r="G95" s="21" t="s">
        <v>161</v>
      </c>
      <c r="H95" s="2" t="s">
        <v>397</v>
      </c>
      <c r="I95" s="22">
        <v>15</v>
      </c>
      <c r="J95" s="2" t="s">
        <v>411</v>
      </c>
      <c r="K95" s="152">
        <v>2</v>
      </c>
      <c r="L95" s="23">
        <v>3</v>
      </c>
      <c r="M95" s="23"/>
      <c r="N95" s="160"/>
      <c r="O95" s="161"/>
      <c r="P95" s="34"/>
      <c r="Q95" s="34"/>
      <c r="R95" s="38"/>
      <c r="S95" s="34"/>
    </row>
    <row r="96" spans="1:19" x14ac:dyDescent="0.3">
      <c r="A96" s="81" t="s">
        <v>312</v>
      </c>
      <c r="B96" s="140">
        <v>40400</v>
      </c>
      <c r="C96" s="21" t="s">
        <v>402</v>
      </c>
      <c r="D96" s="21" t="s">
        <v>13</v>
      </c>
      <c r="E96" s="21" t="s">
        <v>163</v>
      </c>
      <c r="F96" s="21" t="s">
        <v>359</v>
      </c>
      <c r="G96" s="21" t="s">
        <v>161</v>
      </c>
      <c r="H96" s="21" t="s">
        <v>403</v>
      </c>
      <c r="I96" s="22">
        <v>10</v>
      </c>
      <c r="J96" s="21"/>
      <c r="K96" s="152">
        <v>3</v>
      </c>
      <c r="L96" s="23">
        <v>1</v>
      </c>
      <c r="M96" s="23"/>
      <c r="N96" s="160"/>
      <c r="O96" s="161"/>
      <c r="P96" s="34"/>
      <c r="Q96" s="34"/>
      <c r="R96" s="38"/>
      <c r="S96" s="34"/>
    </row>
    <row r="97" spans="1:19" x14ac:dyDescent="0.3">
      <c r="A97" s="81" t="s">
        <v>313</v>
      </c>
      <c r="B97" s="140">
        <v>40400</v>
      </c>
      <c r="C97" s="21" t="s">
        <v>382</v>
      </c>
      <c r="D97" s="21" t="s">
        <v>165</v>
      </c>
      <c r="E97" s="21" t="s">
        <v>148</v>
      </c>
      <c r="F97" s="21" t="s">
        <v>171</v>
      </c>
      <c r="G97" s="21" t="s">
        <v>161</v>
      </c>
      <c r="H97" s="21" t="s">
        <v>384</v>
      </c>
      <c r="I97" s="22">
        <v>30</v>
      </c>
      <c r="J97" s="21"/>
      <c r="K97" s="152">
        <v>2</v>
      </c>
      <c r="L97" s="23">
        <v>3</v>
      </c>
      <c r="M97" s="23"/>
      <c r="N97" s="160"/>
      <c r="O97" s="161"/>
      <c r="P97" s="34"/>
      <c r="Q97" s="34"/>
      <c r="R97" s="38"/>
      <c r="S97" s="34"/>
    </row>
    <row r="98" spans="1:19" x14ac:dyDescent="0.3">
      <c r="A98" s="81" t="s">
        <v>385</v>
      </c>
      <c r="B98" s="140">
        <v>40400</v>
      </c>
      <c r="C98" s="21" t="s">
        <v>382</v>
      </c>
      <c r="D98" s="21" t="s">
        <v>165</v>
      </c>
      <c r="E98" s="21" t="s">
        <v>148</v>
      </c>
      <c r="F98" s="21" t="s">
        <v>171</v>
      </c>
      <c r="G98" s="21" t="s">
        <v>161</v>
      </c>
      <c r="H98" s="21" t="s">
        <v>386</v>
      </c>
      <c r="I98" s="22">
        <v>30</v>
      </c>
      <c r="J98" s="21"/>
      <c r="K98" s="152">
        <v>2</v>
      </c>
      <c r="L98" s="23">
        <v>3</v>
      </c>
      <c r="M98" s="23"/>
      <c r="N98" s="160"/>
      <c r="O98" s="161"/>
      <c r="P98" s="34"/>
      <c r="Q98" s="34"/>
      <c r="R98" s="38"/>
      <c r="S98" s="34"/>
    </row>
    <row r="99" spans="1:19" x14ac:dyDescent="0.3">
      <c r="A99" s="81" t="s">
        <v>314</v>
      </c>
      <c r="B99" s="140">
        <v>40400</v>
      </c>
      <c r="C99" s="21" t="s">
        <v>382</v>
      </c>
      <c r="D99" s="21" t="s">
        <v>13</v>
      </c>
      <c r="E99" s="21" t="s">
        <v>163</v>
      </c>
      <c r="F99" s="21" t="s">
        <v>317</v>
      </c>
      <c r="G99" s="21" t="s">
        <v>161</v>
      </c>
      <c r="H99" s="21" t="s">
        <v>383</v>
      </c>
      <c r="I99" s="22">
        <v>30</v>
      </c>
      <c r="J99" s="21"/>
      <c r="K99" s="152">
        <v>2.5</v>
      </c>
      <c r="L99" s="23">
        <v>3</v>
      </c>
      <c r="M99" s="23"/>
      <c r="N99" s="160"/>
      <c r="O99" s="161"/>
      <c r="P99" s="34"/>
      <c r="Q99" s="34"/>
      <c r="R99" s="38"/>
      <c r="S99" s="34"/>
    </row>
    <row r="100" spans="1:19" x14ac:dyDescent="0.3">
      <c r="A100" s="81" t="s">
        <v>387</v>
      </c>
      <c r="B100" s="140">
        <v>40400</v>
      </c>
      <c r="C100" s="21" t="s">
        <v>382</v>
      </c>
      <c r="D100" s="21" t="s">
        <v>13</v>
      </c>
      <c r="E100" s="21" t="s">
        <v>163</v>
      </c>
      <c r="F100" s="21" t="s">
        <v>317</v>
      </c>
      <c r="G100" s="21" t="s">
        <v>161</v>
      </c>
      <c r="H100" s="21" t="s">
        <v>388</v>
      </c>
      <c r="I100" s="22">
        <v>20</v>
      </c>
      <c r="J100" s="21"/>
      <c r="K100" s="152">
        <v>2.5</v>
      </c>
      <c r="L100" s="23">
        <v>2</v>
      </c>
      <c r="M100" s="23"/>
      <c r="N100" s="160"/>
      <c r="O100" s="161"/>
      <c r="P100" s="34"/>
      <c r="Q100" s="34"/>
      <c r="R100" s="38"/>
      <c r="S100" s="34"/>
    </row>
    <row r="101" spans="1:19" x14ac:dyDescent="0.3">
      <c r="A101" s="81" t="s">
        <v>315</v>
      </c>
      <c r="B101" s="140">
        <v>40400</v>
      </c>
      <c r="C101" s="21" t="s">
        <v>402</v>
      </c>
      <c r="D101" s="21" t="s">
        <v>27</v>
      </c>
      <c r="E101" s="21" t="s">
        <v>28</v>
      </c>
      <c r="F101" s="21" t="s">
        <v>166</v>
      </c>
      <c r="G101" s="21" t="s">
        <v>161</v>
      </c>
      <c r="H101" s="21" t="s">
        <v>403</v>
      </c>
      <c r="I101" s="22">
        <v>20</v>
      </c>
      <c r="J101" s="21"/>
      <c r="K101" s="152">
        <v>1.5</v>
      </c>
      <c r="L101" s="23">
        <v>1</v>
      </c>
      <c r="M101" s="23"/>
      <c r="N101" s="160"/>
      <c r="O101" s="161"/>
      <c r="P101" s="34"/>
      <c r="Q101" s="34"/>
      <c r="R101" s="38"/>
      <c r="S101" s="34"/>
    </row>
    <row r="102" spans="1:19" x14ac:dyDescent="0.3">
      <c r="A102" s="81" t="s">
        <v>316</v>
      </c>
      <c r="B102" s="140">
        <v>40400</v>
      </c>
      <c r="C102" s="21" t="s">
        <v>404</v>
      </c>
      <c r="D102" s="21" t="s">
        <v>76</v>
      </c>
      <c r="E102" s="21" t="s">
        <v>44</v>
      </c>
      <c r="F102" s="21" t="s">
        <v>167</v>
      </c>
      <c r="G102" s="21" t="s">
        <v>161</v>
      </c>
      <c r="H102" s="21" t="s">
        <v>405</v>
      </c>
      <c r="I102" s="22">
        <v>10</v>
      </c>
      <c r="J102" s="21"/>
      <c r="K102" s="152" t="s">
        <v>168</v>
      </c>
      <c r="L102" s="23">
        <v>2</v>
      </c>
      <c r="M102" s="23"/>
      <c r="N102" s="160"/>
      <c r="O102" s="161"/>
      <c r="P102" s="34"/>
      <c r="Q102" s="34"/>
      <c r="R102" s="38"/>
      <c r="S102" s="34"/>
    </row>
    <row r="103" spans="1:19" x14ac:dyDescent="0.3">
      <c r="A103" s="81" t="s">
        <v>169</v>
      </c>
      <c r="B103" s="140">
        <v>40400</v>
      </c>
      <c r="C103" s="21" t="s">
        <v>380</v>
      </c>
      <c r="D103" s="21" t="s">
        <v>170</v>
      </c>
      <c r="E103" s="21" t="s">
        <v>41</v>
      </c>
      <c r="F103" s="21" t="s">
        <v>171</v>
      </c>
      <c r="G103" s="21" t="s">
        <v>161</v>
      </c>
      <c r="H103" s="21" t="s">
        <v>381</v>
      </c>
      <c r="I103" s="22">
        <v>30</v>
      </c>
      <c r="J103" s="21"/>
      <c r="K103" s="152">
        <v>2</v>
      </c>
      <c r="L103" s="23">
        <v>3</v>
      </c>
      <c r="M103" s="23"/>
      <c r="N103" s="160"/>
      <c r="O103" s="161"/>
      <c r="P103" s="34"/>
      <c r="Q103" s="34"/>
      <c r="R103" s="38"/>
      <c r="S103" s="34"/>
    </row>
    <row r="104" spans="1:19" x14ac:dyDescent="0.3">
      <c r="A104" s="81" t="s">
        <v>172</v>
      </c>
      <c r="B104" s="140">
        <v>40400</v>
      </c>
      <c r="C104" s="21" t="s">
        <v>380</v>
      </c>
      <c r="D104" s="21" t="s">
        <v>76</v>
      </c>
      <c r="E104" s="21" t="s">
        <v>163</v>
      </c>
      <c r="F104" s="21" t="s">
        <v>317</v>
      </c>
      <c r="G104" s="21" t="s">
        <v>161</v>
      </c>
      <c r="H104" s="21" t="s">
        <v>381</v>
      </c>
      <c r="I104" s="22">
        <v>30</v>
      </c>
      <c r="J104" s="21"/>
      <c r="K104" s="152">
        <v>2.5</v>
      </c>
      <c r="L104" s="23">
        <v>3</v>
      </c>
      <c r="M104" s="23"/>
      <c r="N104" s="160"/>
      <c r="O104" s="161"/>
      <c r="P104" s="34"/>
      <c r="Q104" s="34"/>
      <c r="R104" s="38"/>
      <c r="S104" s="34"/>
    </row>
    <row r="105" spans="1:19" x14ac:dyDescent="0.3">
      <c r="A105" s="81" t="s">
        <v>365</v>
      </c>
      <c r="B105" s="140">
        <v>40400</v>
      </c>
      <c r="C105" s="21" t="s">
        <v>366</v>
      </c>
      <c r="D105" s="21" t="s">
        <v>336</v>
      </c>
      <c r="E105" s="21" t="s">
        <v>163</v>
      </c>
      <c r="F105" s="21" t="s">
        <v>337</v>
      </c>
      <c r="G105" s="21" t="s">
        <v>161</v>
      </c>
      <c r="H105" s="2" t="s">
        <v>369</v>
      </c>
      <c r="I105" s="22">
        <v>15</v>
      </c>
      <c r="J105" s="21"/>
      <c r="K105" s="152">
        <v>1.5</v>
      </c>
      <c r="L105" s="23">
        <v>2</v>
      </c>
      <c r="M105" s="23"/>
      <c r="N105" s="160"/>
      <c r="O105" s="161"/>
      <c r="P105" s="34"/>
      <c r="Q105" s="34"/>
      <c r="R105" s="38"/>
      <c r="S105" s="34"/>
    </row>
    <row r="106" spans="1:19" x14ac:dyDescent="0.3">
      <c r="A106" s="81" t="s">
        <v>367</v>
      </c>
      <c r="B106" s="140">
        <v>40400</v>
      </c>
      <c r="C106" s="21" t="s">
        <v>366</v>
      </c>
      <c r="D106" s="21" t="s">
        <v>170</v>
      </c>
      <c r="E106" s="21" t="s">
        <v>163</v>
      </c>
      <c r="F106" s="21" t="s">
        <v>368</v>
      </c>
      <c r="G106" s="21" t="s">
        <v>161</v>
      </c>
      <c r="H106" s="2" t="s">
        <v>407</v>
      </c>
      <c r="I106" s="22">
        <v>15</v>
      </c>
      <c r="J106" s="21"/>
      <c r="K106" s="152">
        <v>1.5</v>
      </c>
      <c r="L106" s="23">
        <v>2</v>
      </c>
      <c r="M106" s="23"/>
      <c r="N106" s="160"/>
      <c r="O106" s="161"/>
      <c r="P106" s="34"/>
      <c r="Q106" s="34"/>
      <c r="R106" s="38"/>
      <c r="S106" s="34"/>
    </row>
    <row r="107" spans="1:19" ht="27.6" x14ac:dyDescent="0.3">
      <c r="A107" s="81" t="s">
        <v>390</v>
      </c>
      <c r="B107" s="140">
        <v>40400</v>
      </c>
      <c r="C107" s="21" t="s">
        <v>389</v>
      </c>
      <c r="D107" s="21" t="s">
        <v>13</v>
      </c>
      <c r="E107" s="21" t="s">
        <v>47</v>
      </c>
      <c r="F107" s="21" t="s">
        <v>391</v>
      </c>
      <c r="G107" s="21" t="s">
        <v>161</v>
      </c>
      <c r="H107" s="2" t="s">
        <v>393</v>
      </c>
      <c r="I107" s="22">
        <v>15</v>
      </c>
      <c r="J107" s="2" t="s">
        <v>409</v>
      </c>
      <c r="K107" s="200">
        <v>2.25</v>
      </c>
      <c r="L107" s="23">
        <v>3</v>
      </c>
      <c r="M107" s="23"/>
      <c r="N107" s="160"/>
      <c r="O107" s="161"/>
      <c r="P107" s="34"/>
      <c r="Q107" s="34"/>
      <c r="R107" s="38"/>
      <c r="S107" s="34"/>
    </row>
    <row r="108" spans="1:19" ht="27.6" x14ac:dyDescent="0.3">
      <c r="A108" s="81" t="s">
        <v>395</v>
      </c>
      <c r="B108" s="140">
        <v>40400</v>
      </c>
      <c r="C108" s="21" t="s">
        <v>389</v>
      </c>
      <c r="D108" s="21" t="s">
        <v>13</v>
      </c>
      <c r="E108" s="21" t="s">
        <v>47</v>
      </c>
      <c r="F108" s="21" t="s">
        <v>391</v>
      </c>
      <c r="G108" s="21" t="s">
        <v>161</v>
      </c>
      <c r="H108" s="2" t="s">
        <v>398</v>
      </c>
      <c r="I108" s="22">
        <v>10</v>
      </c>
      <c r="J108" s="2" t="s">
        <v>409</v>
      </c>
      <c r="K108" s="200">
        <v>2.25</v>
      </c>
      <c r="L108" s="23">
        <v>2</v>
      </c>
      <c r="M108" s="23"/>
      <c r="N108" s="160"/>
      <c r="O108" s="161"/>
      <c r="P108" s="34"/>
      <c r="Q108" s="34"/>
      <c r="R108" s="38"/>
      <c r="S108" s="34"/>
    </row>
    <row r="109" spans="1:19" s="164" customFormat="1" ht="27.6" x14ac:dyDescent="0.3">
      <c r="A109" s="81" t="s">
        <v>392</v>
      </c>
      <c r="B109" s="140">
        <v>40400</v>
      </c>
      <c r="C109" s="21" t="s">
        <v>389</v>
      </c>
      <c r="D109" s="21" t="s">
        <v>170</v>
      </c>
      <c r="E109" s="21" t="s">
        <v>163</v>
      </c>
      <c r="F109" s="21" t="s">
        <v>317</v>
      </c>
      <c r="G109" s="21" t="s">
        <v>161</v>
      </c>
      <c r="H109" s="2" t="s">
        <v>394</v>
      </c>
      <c r="I109" s="22">
        <v>20</v>
      </c>
      <c r="J109" s="2" t="s">
        <v>408</v>
      </c>
      <c r="K109" s="152">
        <v>2.5</v>
      </c>
      <c r="L109" s="23">
        <v>4</v>
      </c>
      <c r="M109" s="23"/>
      <c r="N109" s="160"/>
      <c r="O109" s="161"/>
      <c r="P109" s="162"/>
      <c r="Q109" s="162"/>
      <c r="R109" s="163"/>
      <c r="S109" s="162"/>
    </row>
    <row r="110" spans="1:19" s="164" customFormat="1" ht="27.6" x14ac:dyDescent="0.3">
      <c r="A110" s="81" t="s">
        <v>396</v>
      </c>
      <c r="B110" s="140">
        <v>40400</v>
      </c>
      <c r="C110" s="21" t="s">
        <v>389</v>
      </c>
      <c r="D110" s="21" t="s">
        <v>170</v>
      </c>
      <c r="E110" s="21" t="s">
        <v>163</v>
      </c>
      <c r="F110" s="21" t="s">
        <v>317</v>
      </c>
      <c r="G110" s="21" t="s">
        <v>161</v>
      </c>
      <c r="H110" s="2" t="s">
        <v>397</v>
      </c>
      <c r="I110" s="22">
        <v>15</v>
      </c>
      <c r="J110" s="2" t="s">
        <v>408</v>
      </c>
      <c r="K110" s="152">
        <v>2.5</v>
      </c>
      <c r="L110" s="23">
        <v>3</v>
      </c>
      <c r="M110" s="23"/>
      <c r="N110" s="160"/>
      <c r="O110" s="161"/>
      <c r="P110" s="162"/>
      <c r="Q110" s="162"/>
      <c r="R110" s="163"/>
      <c r="S110" s="162"/>
    </row>
    <row r="111" spans="1:19" x14ac:dyDescent="0.3">
      <c r="A111" s="80" t="s">
        <v>173</v>
      </c>
      <c r="B111" s="139">
        <v>40200</v>
      </c>
      <c r="C111" s="18" t="s">
        <v>436</v>
      </c>
      <c r="D111" s="18" t="s">
        <v>52</v>
      </c>
      <c r="E111" s="18" t="s">
        <v>44</v>
      </c>
      <c r="F111" s="18" t="s">
        <v>101</v>
      </c>
      <c r="G111" s="18" t="s">
        <v>8</v>
      </c>
      <c r="H111" s="24" t="s">
        <v>338</v>
      </c>
      <c r="I111" s="19">
        <v>16</v>
      </c>
      <c r="J111" s="18"/>
      <c r="K111" s="151">
        <v>1</v>
      </c>
      <c r="L111" s="20">
        <v>1</v>
      </c>
      <c r="M111" s="20"/>
      <c r="N111" s="125"/>
      <c r="O111" s="111"/>
      <c r="P111" s="34"/>
      <c r="Q111" s="34"/>
      <c r="R111" s="38"/>
      <c r="S111" s="34"/>
    </row>
    <row r="112" spans="1:19" x14ac:dyDescent="0.3">
      <c r="A112" s="80" t="s">
        <v>174</v>
      </c>
      <c r="B112" s="139">
        <v>40200</v>
      </c>
      <c r="C112" s="18" t="s">
        <v>436</v>
      </c>
      <c r="D112" s="18" t="s">
        <v>52</v>
      </c>
      <c r="E112" s="18" t="s">
        <v>44</v>
      </c>
      <c r="F112" s="18" t="s">
        <v>53</v>
      </c>
      <c r="G112" s="18" t="s">
        <v>8</v>
      </c>
      <c r="H112" s="24" t="s">
        <v>338</v>
      </c>
      <c r="I112" s="19">
        <v>16</v>
      </c>
      <c r="J112" s="18"/>
      <c r="K112" s="151">
        <v>1</v>
      </c>
      <c r="L112" s="20">
        <v>1</v>
      </c>
      <c r="M112" s="20"/>
      <c r="N112" s="125"/>
      <c r="O112" s="111"/>
      <c r="P112" s="34"/>
      <c r="Q112" s="34"/>
      <c r="R112" s="38"/>
      <c r="S112" s="34"/>
    </row>
    <row r="113" spans="1:19" x14ac:dyDescent="0.3">
      <c r="A113" s="80" t="s">
        <v>175</v>
      </c>
      <c r="B113" s="139">
        <v>40200</v>
      </c>
      <c r="C113" s="18" t="s">
        <v>176</v>
      </c>
      <c r="D113" s="18" t="s">
        <v>85</v>
      </c>
      <c r="E113" s="18" t="s">
        <v>28</v>
      </c>
      <c r="F113" s="18" t="s">
        <v>31</v>
      </c>
      <c r="G113" s="18" t="s">
        <v>8</v>
      </c>
      <c r="H113" s="18" t="s">
        <v>177</v>
      </c>
      <c r="I113" s="19">
        <v>15</v>
      </c>
      <c r="J113" s="18"/>
      <c r="K113" s="151">
        <v>1</v>
      </c>
      <c r="L113" s="20">
        <v>1</v>
      </c>
      <c r="M113" s="20"/>
      <c r="N113" s="125"/>
      <c r="O113" s="111"/>
      <c r="P113" s="34"/>
      <c r="Q113" s="34"/>
      <c r="R113" s="38"/>
      <c r="S113" s="34"/>
    </row>
    <row r="114" spans="1:19" x14ac:dyDescent="0.3">
      <c r="A114" s="80" t="s">
        <v>178</v>
      </c>
      <c r="B114" s="139">
        <v>40200</v>
      </c>
      <c r="C114" s="18" t="s">
        <v>179</v>
      </c>
      <c r="D114" s="18" t="s">
        <v>85</v>
      </c>
      <c r="E114" s="18" t="s">
        <v>148</v>
      </c>
      <c r="F114" s="18" t="s">
        <v>180</v>
      </c>
      <c r="G114" s="18" t="s">
        <v>8</v>
      </c>
      <c r="H114" s="18" t="s">
        <v>9</v>
      </c>
      <c r="I114" s="19">
        <v>16</v>
      </c>
      <c r="J114" s="18"/>
      <c r="K114" s="151">
        <v>1</v>
      </c>
      <c r="L114" s="20">
        <v>1</v>
      </c>
      <c r="M114" s="20"/>
      <c r="N114" s="125"/>
      <c r="O114" s="111"/>
      <c r="P114" s="34"/>
      <c r="Q114" s="34"/>
      <c r="R114" s="38"/>
      <c r="S114" s="34"/>
    </row>
    <row r="115" spans="1:19" x14ac:dyDescent="0.3">
      <c r="A115" s="80" t="s">
        <v>181</v>
      </c>
      <c r="B115" s="139">
        <v>40200</v>
      </c>
      <c r="C115" s="18" t="s">
        <v>182</v>
      </c>
      <c r="D115" s="18" t="s">
        <v>90</v>
      </c>
      <c r="E115" s="18" t="s">
        <v>44</v>
      </c>
      <c r="F115" s="18" t="s">
        <v>183</v>
      </c>
      <c r="G115" s="18" t="s">
        <v>8</v>
      </c>
      <c r="H115" s="18" t="s">
        <v>184</v>
      </c>
      <c r="I115" s="19">
        <v>15</v>
      </c>
      <c r="J115" s="18"/>
      <c r="K115" s="151">
        <v>1</v>
      </c>
      <c r="L115" s="20">
        <v>1</v>
      </c>
      <c r="M115" s="20"/>
      <c r="N115" s="125"/>
      <c r="O115" s="111"/>
      <c r="P115" s="34"/>
      <c r="Q115" s="34"/>
      <c r="R115" s="38"/>
      <c r="S115" s="34"/>
    </row>
    <row r="116" spans="1:19" x14ac:dyDescent="0.3">
      <c r="A116" s="82" t="s">
        <v>185</v>
      </c>
      <c r="B116" s="139">
        <v>40200</v>
      </c>
      <c r="C116" s="25" t="s">
        <v>186</v>
      </c>
      <c r="D116" s="25" t="s">
        <v>90</v>
      </c>
      <c r="E116" s="25" t="s">
        <v>44</v>
      </c>
      <c r="F116" s="25" t="s">
        <v>42</v>
      </c>
      <c r="G116" s="25" t="s">
        <v>8</v>
      </c>
      <c r="H116" s="25" t="s">
        <v>210</v>
      </c>
      <c r="I116" s="26">
        <v>15</v>
      </c>
      <c r="J116" s="25"/>
      <c r="K116" s="153">
        <v>1</v>
      </c>
      <c r="L116" s="27">
        <v>1</v>
      </c>
      <c r="M116" s="27"/>
      <c r="N116" s="125"/>
      <c r="O116" s="111"/>
      <c r="P116" s="34"/>
      <c r="Q116" s="34"/>
      <c r="R116" s="38"/>
      <c r="S116" s="34"/>
    </row>
    <row r="117" spans="1:19" x14ac:dyDescent="0.3">
      <c r="A117" s="80" t="s">
        <v>187</v>
      </c>
      <c r="B117" s="139">
        <v>40200</v>
      </c>
      <c r="C117" s="18" t="s">
        <v>188</v>
      </c>
      <c r="D117" s="18" t="s">
        <v>90</v>
      </c>
      <c r="E117" s="18" t="s">
        <v>28</v>
      </c>
      <c r="F117" s="18" t="s">
        <v>53</v>
      </c>
      <c r="G117" s="18" t="s">
        <v>8</v>
      </c>
      <c r="H117" s="18" t="s">
        <v>321</v>
      </c>
      <c r="I117" s="19">
        <v>16</v>
      </c>
      <c r="J117" s="18"/>
      <c r="K117" s="151">
        <v>1</v>
      </c>
      <c r="L117" s="20">
        <v>1</v>
      </c>
      <c r="M117" s="20"/>
      <c r="N117" s="125"/>
      <c r="O117" s="111"/>
      <c r="P117" s="34"/>
      <c r="Q117" s="34"/>
      <c r="R117" s="38"/>
      <c r="S117" s="34"/>
    </row>
    <row r="118" spans="1:19" x14ac:dyDescent="0.3">
      <c r="A118" s="80" t="s">
        <v>189</v>
      </c>
      <c r="B118" s="139">
        <v>40200</v>
      </c>
      <c r="C118" s="18" t="s">
        <v>355</v>
      </c>
      <c r="D118" s="18" t="s">
        <v>224</v>
      </c>
      <c r="E118" s="18" t="s">
        <v>28</v>
      </c>
      <c r="F118" s="18" t="s">
        <v>190</v>
      </c>
      <c r="G118" s="18" t="s">
        <v>8</v>
      </c>
      <c r="H118" s="18" t="s">
        <v>321</v>
      </c>
      <c r="I118" s="19">
        <v>16</v>
      </c>
      <c r="J118" s="18"/>
      <c r="K118" s="151">
        <v>1</v>
      </c>
      <c r="L118" s="20">
        <v>1</v>
      </c>
      <c r="M118" s="20"/>
      <c r="N118" s="125"/>
      <c r="O118" s="111"/>
      <c r="P118" s="34"/>
      <c r="Q118" s="34"/>
      <c r="R118" s="38"/>
      <c r="S118" s="34"/>
    </row>
    <row r="119" spans="1:19" x14ac:dyDescent="0.3">
      <c r="A119" s="80" t="s">
        <v>192</v>
      </c>
      <c r="B119" s="139">
        <v>40200</v>
      </c>
      <c r="C119" s="18" t="s">
        <v>193</v>
      </c>
      <c r="D119" s="18" t="s">
        <v>90</v>
      </c>
      <c r="E119" s="18" t="s">
        <v>47</v>
      </c>
      <c r="F119" s="18" t="s">
        <v>194</v>
      </c>
      <c r="G119" s="18" t="s">
        <v>8</v>
      </c>
      <c r="H119" s="18" t="s">
        <v>11</v>
      </c>
      <c r="I119" s="19">
        <v>15</v>
      </c>
      <c r="J119" s="18"/>
      <c r="K119" s="151">
        <v>1</v>
      </c>
      <c r="L119" s="20">
        <v>1</v>
      </c>
      <c r="M119" s="20"/>
      <c r="N119" s="125"/>
      <c r="O119" s="111"/>
      <c r="P119" s="34"/>
      <c r="Q119" s="34"/>
      <c r="R119" s="38"/>
      <c r="S119" s="34"/>
    </row>
    <row r="120" spans="1:19" x14ac:dyDescent="0.3">
      <c r="A120" s="80" t="s">
        <v>195</v>
      </c>
      <c r="B120" s="139">
        <v>40200</v>
      </c>
      <c r="C120" s="18" t="s">
        <v>196</v>
      </c>
      <c r="D120" s="18" t="s">
        <v>90</v>
      </c>
      <c r="E120" s="18" t="s">
        <v>41</v>
      </c>
      <c r="F120" s="18" t="s">
        <v>197</v>
      </c>
      <c r="G120" s="18" t="s">
        <v>8</v>
      </c>
      <c r="H120" s="18" t="s">
        <v>191</v>
      </c>
      <c r="I120" s="19">
        <v>15</v>
      </c>
      <c r="J120" s="18"/>
      <c r="K120" s="151">
        <v>1.5</v>
      </c>
      <c r="L120" s="20">
        <v>1</v>
      </c>
      <c r="M120" s="20"/>
      <c r="N120" s="125"/>
      <c r="O120" s="111"/>
      <c r="P120" s="34"/>
      <c r="Q120" s="34"/>
      <c r="R120" s="38"/>
      <c r="S120" s="34"/>
    </row>
    <row r="121" spans="1:19" x14ac:dyDescent="0.3">
      <c r="A121" s="80" t="s">
        <v>320</v>
      </c>
      <c r="B121" s="139">
        <v>40200</v>
      </c>
      <c r="C121" s="18" t="s">
        <v>198</v>
      </c>
      <c r="D121" s="18" t="s">
        <v>106</v>
      </c>
      <c r="E121" s="18" t="s">
        <v>41</v>
      </c>
      <c r="F121" s="18" t="s">
        <v>53</v>
      </c>
      <c r="G121" s="18" t="s">
        <v>8</v>
      </c>
      <c r="H121" s="18" t="s">
        <v>199</v>
      </c>
      <c r="I121" s="19">
        <v>15</v>
      </c>
      <c r="J121" s="18"/>
      <c r="K121" s="151">
        <v>1</v>
      </c>
      <c r="L121" s="20">
        <v>1</v>
      </c>
      <c r="M121" s="20"/>
      <c r="N121" s="125"/>
      <c r="O121" s="111"/>
      <c r="P121" s="34"/>
      <c r="Q121" s="34"/>
      <c r="R121" s="38"/>
      <c r="S121" s="34"/>
    </row>
    <row r="122" spans="1:19" x14ac:dyDescent="0.3">
      <c r="A122" s="80" t="s">
        <v>200</v>
      </c>
      <c r="B122" s="139">
        <v>40200</v>
      </c>
      <c r="C122" s="18" t="s">
        <v>201</v>
      </c>
      <c r="D122" s="18" t="s">
        <v>106</v>
      </c>
      <c r="E122" s="18" t="s">
        <v>44</v>
      </c>
      <c r="F122" s="18" t="s">
        <v>358</v>
      </c>
      <c r="G122" s="18" t="s">
        <v>8</v>
      </c>
      <c r="H122" s="18" t="s">
        <v>203</v>
      </c>
      <c r="I122" s="19">
        <v>15</v>
      </c>
      <c r="J122" s="18"/>
      <c r="K122" s="151">
        <v>1</v>
      </c>
      <c r="L122" s="20">
        <v>1</v>
      </c>
      <c r="M122" s="20"/>
      <c r="N122" s="125"/>
      <c r="O122" s="111"/>
      <c r="P122" s="34"/>
      <c r="Q122" s="34"/>
      <c r="R122" s="38"/>
      <c r="S122" s="34"/>
    </row>
    <row r="123" spans="1:19" x14ac:dyDescent="0.3">
      <c r="A123" s="80" t="s">
        <v>200</v>
      </c>
      <c r="B123" s="139">
        <v>40200</v>
      </c>
      <c r="C123" s="18" t="s">
        <v>201</v>
      </c>
      <c r="D123" s="18" t="s">
        <v>106</v>
      </c>
      <c r="E123" s="18" t="s">
        <v>41</v>
      </c>
      <c r="F123" s="18" t="s">
        <v>202</v>
      </c>
      <c r="G123" s="18" t="s">
        <v>8</v>
      </c>
      <c r="H123" s="18" t="s">
        <v>203</v>
      </c>
      <c r="I123" s="19">
        <v>15</v>
      </c>
      <c r="J123" s="18"/>
      <c r="K123" s="151">
        <v>1</v>
      </c>
      <c r="L123" s="20">
        <v>1</v>
      </c>
      <c r="M123" s="20"/>
      <c r="N123" s="125"/>
      <c r="O123" s="111"/>
      <c r="P123" s="34"/>
      <c r="Q123" s="34"/>
      <c r="R123" s="38"/>
      <c r="S123" s="34"/>
    </row>
    <row r="124" spans="1:19" x14ac:dyDescent="0.3">
      <c r="A124" s="80" t="s">
        <v>204</v>
      </c>
      <c r="B124" s="139">
        <v>40200</v>
      </c>
      <c r="C124" s="18" t="s">
        <v>205</v>
      </c>
      <c r="D124" s="18" t="s">
        <v>27</v>
      </c>
      <c r="E124" s="18" t="s">
        <v>44</v>
      </c>
      <c r="F124" s="18" t="s">
        <v>53</v>
      </c>
      <c r="G124" s="18" t="s">
        <v>8</v>
      </c>
      <c r="H124" s="18" t="s">
        <v>206</v>
      </c>
      <c r="I124" s="19">
        <v>15</v>
      </c>
      <c r="J124" s="18"/>
      <c r="K124" s="151">
        <v>1</v>
      </c>
      <c r="L124" s="20">
        <v>1</v>
      </c>
      <c r="M124" s="20"/>
      <c r="N124" s="125"/>
      <c r="O124" s="111"/>
      <c r="P124" s="34"/>
      <c r="Q124" s="34"/>
      <c r="R124" s="38"/>
      <c r="S124" s="34"/>
    </row>
    <row r="125" spans="1:19" x14ac:dyDescent="0.3">
      <c r="A125" s="82" t="s">
        <v>207</v>
      </c>
      <c r="B125" s="139">
        <v>40200</v>
      </c>
      <c r="C125" s="25" t="s">
        <v>208</v>
      </c>
      <c r="D125" s="25" t="s">
        <v>165</v>
      </c>
      <c r="E125" s="25" t="s">
        <v>44</v>
      </c>
      <c r="F125" s="25" t="s">
        <v>209</v>
      </c>
      <c r="G125" s="25" t="s">
        <v>8</v>
      </c>
      <c r="H125" s="25" t="s">
        <v>210</v>
      </c>
      <c r="I125" s="26">
        <v>15</v>
      </c>
      <c r="J125" s="25"/>
      <c r="K125" s="153"/>
      <c r="L125" s="27">
        <v>0</v>
      </c>
      <c r="M125" s="20"/>
      <c r="N125" s="125"/>
      <c r="O125" s="111"/>
      <c r="P125" s="34"/>
      <c r="Q125" s="34"/>
      <c r="R125" s="38"/>
      <c r="S125" s="34"/>
    </row>
    <row r="126" spans="1:19" x14ac:dyDescent="0.3">
      <c r="A126" s="82" t="s">
        <v>211</v>
      </c>
      <c r="B126" s="139">
        <v>40200</v>
      </c>
      <c r="C126" s="25" t="s">
        <v>212</v>
      </c>
      <c r="D126" s="25" t="s">
        <v>13</v>
      </c>
      <c r="E126" s="25" t="s">
        <v>44</v>
      </c>
      <c r="F126" s="25" t="s">
        <v>213</v>
      </c>
      <c r="G126" s="25" t="s">
        <v>8</v>
      </c>
      <c r="H126" s="25" t="s">
        <v>210</v>
      </c>
      <c r="I126" s="26">
        <v>15</v>
      </c>
      <c r="J126" s="18"/>
      <c r="K126" s="154"/>
      <c r="L126" s="27">
        <v>0</v>
      </c>
      <c r="M126" s="20"/>
      <c r="N126" s="125"/>
      <c r="O126" s="111"/>
      <c r="P126" s="34"/>
      <c r="Q126" s="34"/>
      <c r="R126" s="38"/>
      <c r="S126" s="34"/>
    </row>
    <row r="127" spans="1:19" x14ac:dyDescent="0.3">
      <c r="A127" s="80" t="s">
        <v>214</v>
      </c>
      <c r="B127" s="139">
        <v>40200</v>
      </c>
      <c r="C127" s="18" t="s">
        <v>215</v>
      </c>
      <c r="D127" s="18" t="s">
        <v>13</v>
      </c>
      <c r="E127" s="18" t="s">
        <v>47</v>
      </c>
      <c r="F127" s="18" t="s">
        <v>31</v>
      </c>
      <c r="G127" s="18" t="s">
        <v>8</v>
      </c>
      <c r="H127" s="18" t="s">
        <v>321</v>
      </c>
      <c r="I127" s="22">
        <v>15</v>
      </c>
      <c r="J127" s="18"/>
      <c r="K127" s="152">
        <v>1</v>
      </c>
      <c r="L127" s="20">
        <v>1</v>
      </c>
      <c r="M127" s="20"/>
      <c r="N127" s="125"/>
      <c r="O127" s="111"/>
      <c r="P127" s="34"/>
      <c r="Q127" s="34"/>
      <c r="R127" s="38"/>
      <c r="S127" s="34"/>
    </row>
    <row r="128" spans="1:19" x14ac:dyDescent="0.3">
      <c r="A128" s="80" t="s">
        <v>216</v>
      </c>
      <c r="B128" s="139">
        <v>40200</v>
      </c>
      <c r="C128" s="18" t="s">
        <v>217</v>
      </c>
      <c r="D128" s="18" t="s">
        <v>218</v>
      </c>
      <c r="E128" s="18" t="s">
        <v>47</v>
      </c>
      <c r="F128" s="18" t="s">
        <v>219</v>
      </c>
      <c r="G128" s="18" t="s">
        <v>8</v>
      </c>
      <c r="H128" s="18" t="s">
        <v>220</v>
      </c>
      <c r="I128" s="19">
        <v>15</v>
      </c>
      <c r="J128" s="18"/>
      <c r="K128" s="151">
        <v>1</v>
      </c>
      <c r="L128" s="20">
        <v>1</v>
      </c>
      <c r="M128" s="20"/>
      <c r="N128" s="125"/>
      <c r="O128" s="111"/>
      <c r="P128" s="34"/>
      <c r="Q128" s="34"/>
      <c r="R128" s="38"/>
      <c r="S128" s="34"/>
    </row>
    <row r="129" spans="1:19" x14ac:dyDescent="0.3">
      <c r="A129" s="80" t="s">
        <v>221</v>
      </c>
      <c r="B129" s="139">
        <v>40200</v>
      </c>
      <c r="C129" s="18" t="s">
        <v>217</v>
      </c>
      <c r="D129" s="18" t="s">
        <v>218</v>
      </c>
      <c r="E129" s="18" t="s">
        <v>41</v>
      </c>
      <c r="F129" s="18" t="s">
        <v>53</v>
      </c>
      <c r="G129" s="18" t="s">
        <v>8</v>
      </c>
      <c r="H129" s="18" t="s">
        <v>220</v>
      </c>
      <c r="I129" s="19">
        <v>15</v>
      </c>
      <c r="J129" s="18"/>
      <c r="K129" s="151">
        <v>1</v>
      </c>
      <c r="L129" s="20">
        <v>1</v>
      </c>
      <c r="M129" s="20"/>
      <c r="N129" s="125"/>
      <c r="O129" s="111"/>
      <c r="P129" s="34"/>
      <c r="Q129" s="34"/>
      <c r="R129" s="38"/>
      <c r="S129" s="34"/>
    </row>
    <row r="130" spans="1:19" x14ac:dyDescent="0.3">
      <c r="A130" s="80" t="s">
        <v>222</v>
      </c>
      <c r="B130" s="139">
        <v>40200</v>
      </c>
      <c r="C130" s="18" t="s">
        <v>223</v>
      </c>
      <c r="D130" s="18" t="s">
        <v>224</v>
      </c>
      <c r="E130" s="18" t="s">
        <v>148</v>
      </c>
      <c r="F130" s="18" t="s">
        <v>225</v>
      </c>
      <c r="G130" s="18" t="s">
        <v>8</v>
      </c>
      <c r="H130" s="18" t="s">
        <v>184</v>
      </c>
      <c r="I130" s="19">
        <v>15</v>
      </c>
      <c r="J130" s="18"/>
      <c r="K130" s="151">
        <v>1.5</v>
      </c>
      <c r="L130" s="20">
        <v>1</v>
      </c>
      <c r="M130" s="20"/>
      <c r="N130" s="125"/>
      <c r="O130" s="111"/>
      <c r="P130" s="34"/>
      <c r="Q130" s="34"/>
      <c r="R130" s="38"/>
      <c r="S130" s="34"/>
    </row>
    <row r="131" spans="1:19" x14ac:dyDescent="0.3">
      <c r="A131" s="80" t="s">
        <v>226</v>
      </c>
      <c r="B131" s="139">
        <v>40200</v>
      </c>
      <c r="C131" s="18" t="s">
        <v>227</v>
      </c>
      <c r="D131" s="18" t="s">
        <v>35</v>
      </c>
      <c r="E131" s="18" t="s">
        <v>44</v>
      </c>
      <c r="F131" s="18" t="s">
        <v>228</v>
      </c>
      <c r="G131" s="18" t="s">
        <v>8</v>
      </c>
      <c r="H131" s="18" t="s">
        <v>9</v>
      </c>
      <c r="I131" s="19">
        <f>16*1.3</f>
        <v>20.8</v>
      </c>
      <c r="J131" s="18"/>
      <c r="K131" s="151">
        <v>1</v>
      </c>
      <c r="L131" s="20">
        <v>1</v>
      </c>
      <c r="M131" s="20"/>
      <c r="N131" s="125"/>
      <c r="O131" s="111"/>
      <c r="P131" s="34"/>
      <c r="Q131" s="34"/>
      <c r="R131" s="38"/>
      <c r="S131" s="34"/>
    </row>
    <row r="132" spans="1:19" x14ac:dyDescent="0.3">
      <c r="A132" s="83" t="s">
        <v>229</v>
      </c>
      <c r="B132" s="139">
        <v>40200</v>
      </c>
      <c r="C132" s="2" t="s">
        <v>230</v>
      </c>
      <c r="D132" s="2" t="s">
        <v>35</v>
      </c>
      <c r="E132" s="2" t="s">
        <v>47</v>
      </c>
      <c r="F132" s="2" t="s">
        <v>231</v>
      </c>
      <c r="G132" s="2" t="s">
        <v>8</v>
      </c>
      <c r="H132" s="2" t="s">
        <v>10</v>
      </c>
      <c r="I132" s="4">
        <f>20*1.3</f>
        <v>26</v>
      </c>
      <c r="J132" s="18"/>
      <c r="K132" s="155">
        <v>18</v>
      </c>
      <c r="L132" s="3">
        <v>1</v>
      </c>
      <c r="M132" s="11">
        <v>22</v>
      </c>
      <c r="N132" s="125"/>
      <c r="O132" s="111"/>
      <c r="P132" s="34"/>
      <c r="Q132" s="34"/>
      <c r="R132" s="38"/>
      <c r="S132" s="34"/>
    </row>
    <row r="133" spans="1:19" x14ac:dyDescent="0.3">
      <c r="A133" s="80" t="s">
        <v>232</v>
      </c>
      <c r="B133" s="139">
        <v>40200</v>
      </c>
      <c r="C133" s="18" t="s">
        <v>201</v>
      </c>
      <c r="D133" s="18" t="s">
        <v>297</v>
      </c>
      <c r="E133" s="18" t="s">
        <v>154</v>
      </c>
      <c r="F133" s="18" t="s">
        <v>164</v>
      </c>
      <c r="G133" s="18" t="s">
        <v>8</v>
      </c>
      <c r="H133" s="18" t="s">
        <v>199</v>
      </c>
      <c r="I133" s="19">
        <v>15</v>
      </c>
      <c r="J133" s="18"/>
      <c r="K133" s="151">
        <v>2</v>
      </c>
      <c r="L133" s="20">
        <v>1</v>
      </c>
      <c r="M133" s="20"/>
      <c r="N133" s="125"/>
      <c r="O133" s="111"/>
      <c r="P133" s="34"/>
      <c r="Q133" s="34"/>
      <c r="R133" s="38"/>
      <c r="S133" s="34"/>
    </row>
    <row r="134" spans="1:19" s="131" customFormat="1" x14ac:dyDescent="0.3">
      <c r="A134" s="82" t="s">
        <v>357</v>
      </c>
      <c r="B134" s="139">
        <v>40200</v>
      </c>
      <c r="C134" s="25" t="s">
        <v>233</v>
      </c>
      <c r="D134" s="25" t="s">
        <v>13</v>
      </c>
      <c r="E134" s="25" t="s">
        <v>44</v>
      </c>
      <c r="F134" s="25" t="s">
        <v>137</v>
      </c>
      <c r="G134" s="25" t="s">
        <v>8</v>
      </c>
      <c r="H134" s="25" t="s">
        <v>234</v>
      </c>
      <c r="I134" s="26">
        <v>15</v>
      </c>
      <c r="J134" s="25"/>
      <c r="K134" s="153">
        <v>2</v>
      </c>
      <c r="L134" s="27">
        <v>1</v>
      </c>
      <c r="M134" s="27"/>
      <c r="N134" s="128"/>
      <c r="O134" s="129"/>
      <c r="P134" s="68"/>
      <c r="Q134" s="68"/>
      <c r="R134" s="130"/>
      <c r="S134" s="68"/>
    </row>
    <row r="135" spans="1:19" x14ac:dyDescent="0.3">
      <c r="A135" s="80" t="s">
        <v>353</v>
      </c>
      <c r="B135" s="139">
        <v>40200</v>
      </c>
      <c r="C135" s="18" t="s">
        <v>354</v>
      </c>
      <c r="D135" s="18" t="s">
        <v>224</v>
      </c>
      <c r="E135" s="18" t="s">
        <v>44</v>
      </c>
      <c r="F135" s="18" t="s">
        <v>42</v>
      </c>
      <c r="G135" s="18" t="s">
        <v>8</v>
      </c>
      <c r="H135" s="18" t="s">
        <v>356</v>
      </c>
      <c r="I135" s="19">
        <v>15</v>
      </c>
      <c r="J135" s="18"/>
      <c r="K135" s="151">
        <v>1</v>
      </c>
      <c r="L135" s="20">
        <v>1</v>
      </c>
      <c r="M135" s="20"/>
      <c r="N135" s="125"/>
      <c r="O135" s="111"/>
      <c r="P135" s="34"/>
      <c r="Q135" s="34"/>
      <c r="R135" s="38"/>
      <c r="S135" s="34"/>
    </row>
    <row r="136" spans="1:19" x14ac:dyDescent="0.3">
      <c r="A136" s="83" t="s">
        <v>235</v>
      </c>
      <c r="B136" s="141">
        <v>40100</v>
      </c>
      <c r="C136" s="2" t="s">
        <v>329</v>
      </c>
      <c r="D136" s="2" t="s">
        <v>76</v>
      </c>
      <c r="E136" s="2" t="s">
        <v>28</v>
      </c>
      <c r="F136" s="2" t="s">
        <v>236</v>
      </c>
      <c r="G136" s="2" t="s">
        <v>237</v>
      </c>
      <c r="H136" s="2" t="s">
        <v>437</v>
      </c>
      <c r="I136" s="4">
        <v>27</v>
      </c>
      <c r="J136" s="2"/>
      <c r="K136" s="156">
        <v>1.5</v>
      </c>
      <c r="L136" s="3">
        <v>2</v>
      </c>
      <c r="M136" s="20"/>
      <c r="N136" s="125"/>
      <c r="O136" s="111"/>
      <c r="P136" s="34"/>
      <c r="Q136" s="34"/>
      <c r="R136" s="38"/>
      <c r="S136" s="34"/>
    </row>
    <row r="137" spans="1:19" x14ac:dyDescent="0.3">
      <c r="A137" s="83" t="s">
        <v>238</v>
      </c>
      <c r="B137" s="141">
        <v>40100</v>
      </c>
      <c r="C137" s="2" t="s">
        <v>329</v>
      </c>
      <c r="D137" s="2" t="s">
        <v>76</v>
      </c>
      <c r="E137" s="2" t="s">
        <v>41</v>
      </c>
      <c r="F137" s="2" t="s">
        <v>236</v>
      </c>
      <c r="G137" s="2" t="s">
        <v>237</v>
      </c>
      <c r="H137" s="2" t="s">
        <v>437</v>
      </c>
      <c r="I137" s="4">
        <v>27</v>
      </c>
      <c r="J137" s="2"/>
      <c r="K137" s="156">
        <v>1.5</v>
      </c>
      <c r="L137" s="3">
        <v>2</v>
      </c>
      <c r="M137" s="20"/>
      <c r="N137" s="125"/>
      <c r="O137" s="111"/>
      <c r="P137" s="34"/>
      <c r="Q137" s="34"/>
      <c r="R137" s="38"/>
      <c r="S137" s="34"/>
    </row>
    <row r="138" spans="1:19" x14ac:dyDescent="0.3">
      <c r="A138" s="83" t="s">
        <v>239</v>
      </c>
      <c r="B138" s="141">
        <v>40100</v>
      </c>
      <c r="C138" s="2" t="s">
        <v>330</v>
      </c>
      <c r="D138" s="2" t="s">
        <v>76</v>
      </c>
      <c r="E138" s="2" t="s">
        <v>148</v>
      </c>
      <c r="F138" s="2" t="s">
        <v>101</v>
      </c>
      <c r="G138" s="2" t="s">
        <v>237</v>
      </c>
      <c r="H138" s="18" t="s">
        <v>438</v>
      </c>
      <c r="I138" s="4">
        <v>20</v>
      </c>
      <c r="J138" s="2"/>
      <c r="K138" s="156">
        <v>1.5</v>
      </c>
      <c r="L138" s="3">
        <v>2</v>
      </c>
      <c r="M138" s="20"/>
      <c r="N138" s="125"/>
      <c r="O138" s="111"/>
      <c r="P138" s="34"/>
      <c r="Q138" s="34"/>
      <c r="R138" s="38"/>
      <c r="S138" s="34"/>
    </row>
    <row r="139" spans="1:19" x14ac:dyDescent="0.3">
      <c r="A139" s="83" t="s">
        <v>240</v>
      </c>
      <c r="B139" s="141">
        <v>40100</v>
      </c>
      <c r="C139" s="2" t="s">
        <v>331</v>
      </c>
      <c r="D139" s="2" t="s">
        <v>76</v>
      </c>
      <c r="E139" s="2" t="s">
        <v>28</v>
      </c>
      <c r="F139" s="2" t="s">
        <v>241</v>
      </c>
      <c r="G139" s="2" t="s">
        <v>237</v>
      </c>
      <c r="H139" s="2" t="s">
        <v>439</v>
      </c>
      <c r="I139" s="4">
        <v>27</v>
      </c>
      <c r="J139" s="2"/>
      <c r="K139" s="156">
        <v>1.5</v>
      </c>
      <c r="L139" s="3">
        <v>2</v>
      </c>
      <c r="M139" s="20"/>
      <c r="N139" s="125"/>
      <c r="O139" s="111"/>
      <c r="P139" s="34"/>
      <c r="Q139" s="34"/>
      <c r="R139" s="38"/>
      <c r="S139" s="34"/>
    </row>
    <row r="140" spans="1:19" x14ac:dyDescent="0.3">
      <c r="A140" s="83" t="s">
        <v>242</v>
      </c>
      <c r="B140" s="141">
        <v>40100</v>
      </c>
      <c r="C140" s="2" t="s">
        <v>331</v>
      </c>
      <c r="D140" s="2" t="s">
        <v>76</v>
      </c>
      <c r="E140" s="2" t="s">
        <v>41</v>
      </c>
      <c r="F140" s="2" t="s">
        <v>166</v>
      </c>
      <c r="G140" s="2" t="s">
        <v>237</v>
      </c>
      <c r="H140" s="2" t="s">
        <v>440</v>
      </c>
      <c r="I140" s="4">
        <v>27</v>
      </c>
      <c r="J140" s="2"/>
      <c r="K140" s="156">
        <v>1.5</v>
      </c>
      <c r="L140" s="3">
        <v>2</v>
      </c>
      <c r="M140" s="20"/>
      <c r="N140" s="125"/>
      <c r="O140" s="111"/>
      <c r="P140" s="34"/>
      <c r="Q140" s="34"/>
      <c r="R140" s="38"/>
      <c r="S140" s="34"/>
    </row>
    <row r="141" spans="1:19" s="96" customFormat="1" x14ac:dyDescent="0.3">
      <c r="A141" s="80" t="s">
        <v>243</v>
      </c>
      <c r="B141" s="141">
        <v>40100</v>
      </c>
      <c r="C141" s="2" t="s">
        <v>444</v>
      </c>
      <c r="D141" s="2" t="s">
        <v>76</v>
      </c>
      <c r="E141" s="18" t="s">
        <v>148</v>
      </c>
      <c r="F141" s="18" t="s">
        <v>244</v>
      </c>
      <c r="G141" s="2" t="s">
        <v>237</v>
      </c>
      <c r="H141" s="18" t="s">
        <v>438</v>
      </c>
      <c r="I141" s="19">
        <v>20</v>
      </c>
      <c r="J141" s="18"/>
      <c r="K141" s="151">
        <v>2</v>
      </c>
      <c r="L141" s="20">
        <v>2</v>
      </c>
      <c r="M141" s="20"/>
      <c r="N141" s="126"/>
      <c r="O141" s="112"/>
      <c r="P141" s="94"/>
      <c r="Q141" s="94"/>
      <c r="R141" s="95"/>
      <c r="S141" s="94"/>
    </row>
    <row r="142" spans="1:19" x14ac:dyDescent="0.3">
      <c r="A142" s="80" t="s">
        <v>292</v>
      </c>
      <c r="B142" s="141">
        <v>40100</v>
      </c>
      <c r="C142" s="2" t="s">
        <v>444</v>
      </c>
      <c r="D142" s="18" t="s">
        <v>76</v>
      </c>
      <c r="E142" s="18" t="s">
        <v>47</v>
      </c>
      <c r="F142" s="18" t="s">
        <v>101</v>
      </c>
      <c r="G142" s="18" t="s">
        <v>237</v>
      </c>
      <c r="H142" s="18" t="s">
        <v>441</v>
      </c>
      <c r="I142" s="19">
        <v>23</v>
      </c>
      <c r="J142" s="18"/>
      <c r="K142" s="151">
        <v>1</v>
      </c>
      <c r="L142" s="20">
        <v>2</v>
      </c>
      <c r="M142" s="20"/>
      <c r="N142" s="125"/>
      <c r="O142" s="111"/>
      <c r="P142" s="34"/>
      <c r="Q142" s="34"/>
      <c r="R142" s="38"/>
      <c r="S142" s="34"/>
    </row>
    <row r="143" spans="1:19" x14ac:dyDescent="0.3">
      <c r="A143" s="80" t="s">
        <v>327</v>
      </c>
      <c r="B143" s="141">
        <v>40100</v>
      </c>
      <c r="C143" s="18" t="s">
        <v>445</v>
      </c>
      <c r="D143" s="18" t="s">
        <v>76</v>
      </c>
      <c r="E143" s="18" t="s">
        <v>47</v>
      </c>
      <c r="F143" s="18" t="s">
        <v>328</v>
      </c>
      <c r="G143" s="18" t="s">
        <v>237</v>
      </c>
      <c r="H143" s="18" t="s">
        <v>447</v>
      </c>
      <c r="I143" s="19">
        <v>15</v>
      </c>
      <c r="J143" s="18"/>
      <c r="K143" s="151">
        <v>1.5</v>
      </c>
      <c r="L143" s="20">
        <v>1</v>
      </c>
      <c r="M143" s="20"/>
      <c r="N143" s="125"/>
      <c r="O143" s="111"/>
      <c r="P143" s="34"/>
      <c r="Q143" s="34"/>
      <c r="R143" s="38"/>
      <c r="S143" s="34"/>
    </row>
    <row r="144" spans="1:19" x14ac:dyDescent="0.3">
      <c r="A144" s="80" t="s">
        <v>303</v>
      </c>
      <c r="B144" s="141">
        <v>40100</v>
      </c>
      <c r="C144" s="18" t="s">
        <v>332</v>
      </c>
      <c r="D144" s="18" t="s">
        <v>76</v>
      </c>
      <c r="E144" s="18" t="s">
        <v>148</v>
      </c>
      <c r="F144" s="18" t="s">
        <v>328</v>
      </c>
      <c r="G144" s="18" t="s">
        <v>237</v>
      </c>
      <c r="H144" s="18" t="s">
        <v>446</v>
      </c>
      <c r="I144" s="19">
        <v>15</v>
      </c>
      <c r="J144" s="18"/>
      <c r="K144" s="151">
        <v>1.5</v>
      </c>
      <c r="L144" s="20">
        <v>1</v>
      </c>
      <c r="M144" s="20"/>
      <c r="N144" s="125"/>
      <c r="O144" s="111"/>
      <c r="P144" s="34"/>
      <c r="Q144" s="34"/>
      <c r="R144" s="38"/>
      <c r="S144" s="34"/>
    </row>
    <row r="145" spans="1:19" x14ac:dyDescent="0.3">
      <c r="A145" s="80" t="s">
        <v>360</v>
      </c>
      <c r="B145" s="141">
        <v>40100</v>
      </c>
      <c r="C145" s="18" t="s">
        <v>443</v>
      </c>
      <c r="D145" s="18" t="s">
        <v>76</v>
      </c>
      <c r="E145" s="18" t="s">
        <v>44</v>
      </c>
      <c r="F145" s="18" t="s">
        <v>241</v>
      </c>
      <c r="G145" s="18" t="s">
        <v>237</v>
      </c>
      <c r="H145" s="18" t="s">
        <v>448</v>
      </c>
      <c r="I145" s="19">
        <v>15</v>
      </c>
      <c r="J145" s="18"/>
      <c r="K145" s="151">
        <v>1.5</v>
      </c>
      <c r="L145" s="20">
        <v>1</v>
      </c>
      <c r="M145" s="20"/>
      <c r="N145" s="125"/>
      <c r="O145" s="111"/>
      <c r="P145" s="34"/>
      <c r="Q145" s="34"/>
      <c r="R145" s="38"/>
      <c r="S145" s="34"/>
    </row>
    <row r="146" spans="1:19" x14ac:dyDescent="0.3">
      <c r="A146" s="80" t="s">
        <v>245</v>
      </c>
      <c r="B146" s="139">
        <v>40600</v>
      </c>
      <c r="C146" s="18" t="s">
        <v>246</v>
      </c>
      <c r="D146" s="18" t="s">
        <v>13</v>
      </c>
      <c r="E146" s="18" t="s">
        <v>44</v>
      </c>
      <c r="F146" s="18" t="s">
        <v>247</v>
      </c>
      <c r="G146" s="18" t="s">
        <v>248</v>
      </c>
      <c r="H146" s="18" t="s">
        <v>249</v>
      </c>
      <c r="I146" s="22">
        <v>15</v>
      </c>
      <c r="J146" s="18"/>
      <c r="K146" s="152">
        <v>1</v>
      </c>
      <c r="L146" s="20">
        <v>2</v>
      </c>
      <c r="M146" s="20"/>
      <c r="N146" s="125"/>
      <c r="O146" s="111"/>
      <c r="P146" s="34"/>
      <c r="Q146" s="34"/>
      <c r="R146" s="38"/>
      <c r="S146" s="34"/>
    </row>
    <row r="147" spans="1:19" x14ac:dyDescent="0.3">
      <c r="A147" s="80" t="s">
        <v>250</v>
      </c>
      <c r="B147" s="139">
        <v>40600</v>
      </c>
      <c r="C147" s="18" t="s">
        <v>251</v>
      </c>
      <c r="D147" s="18" t="s">
        <v>13</v>
      </c>
      <c r="E147" s="18" t="s">
        <v>44</v>
      </c>
      <c r="F147" s="18" t="s">
        <v>252</v>
      </c>
      <c r="G147" s="18" t="s">
        <v>248</v>
      </c>
      <c r="H147" s="18" t="s">
        <v>249</v>
      </c>
      <c r="I147" s="22">
        <v>15</v>
      </c>
      <c r="J147" s="18"/>
      <c r="K147" s="152">
        <v>1</v>
      </c>
      <c r="L147" s="20">
        <v>2</v>
      </c>
      <c r="M147" s="20"/>
      <c r="N147" s="125"/>
      <c r="O147" s="111"/>
      <c r="P147" s="34"/>
      <c r="Q147" s="34"/>
      <c r="R147" s="38"/>
      <c r="S147" s="34"/>
    </row>
    <row r="148" spans="1:19" x14ac:dyDescent="0.3">
      <c r="A148" s="80" t="s">
        <v>253</v>
      </c>
      <c r="B148" s="139">
        <v>40600</v>
      </c>
      <c r="C148" s="18" t="s">
        <v>254</v>
      </c>
      <c r="D148" s="18" t="s">
        <v>13</v>
      </c>
      <c r="E148" s="18" t="s">
        <v>44</v>
      </c>
      <c r="F148" s="18" t="s">
        <v>255</v>
      </c>
      <c r="G148" s="18" t="s">
        <v>248</v>
      </c>
      <c r="H148" s="18" t="s">
        <v>249</v>
      </c>
      <c r="I148" s="22">
        <v>15</v>
      </c>
      <c r="J148" s="18"/>
      <c r="K148" s="152">
        <v>1</v>
      </c>
      <c r="L148" s="20">
        <v>2</v>
      </c>
      <c r="M148" s="20"/>
      <c r="N148" s="125"/>
      <c r="O148" s="111"/>
      <c r="P148" s="34"/>
      <c r="Q148" s="34"/>
      <c r="R148" s="38"/>
      <c r="S148" s="34"/>
    </row>
    <row r="149" spans="1:19" x14ac:dyDescent="0.3">
      <c r="A149" s="80" t="s">
        <v>256</v>
      </c>
      <c r="B149" s="139">
        <v>40600</v>
      </c>
      <c r="C149" s="18" t="s">
        <v>257</v>
      </c>
      <c r="D149" s="18" t="s">
        <v>13</v>
      </c>
      <c r="E149" s="18" t="s">
        <v>44</v>
      </c>
      <c r="F149" s="18" t="s">
        <v>258</v>
      </c>
      <c r="G149" s="18" t="s">
        <v>248</v>
      </c>
      <c r="H149" s="18" t="s">
        <v>259</v>
      </c>
      <c r="I149" s="22">
        <v>12</v>
      </c>
      <c r="J149" s="18"/>
      <c r="K149" s="152">
        <v>1</v>
      </c>
      <c r="L149" s="20">
        <v>2</v>
      </c>
      <c r="M149" s="20"/>
      <c r="N149" s="125"/>
      <c r="O149" s="111"/>
      <c r="P149" s="34"/>
      <c r="Q149" s="34"/>
      <c r="R149" s="38"/>
      <c r="S149" s="34"/>
    </row>
    <row r="150" spans="1:19" x14ac:dyDescent="0.3">
      <c r="A150" s="80" t="s">
        <v>260</v>
      </c>
      <c r="B150" s="139">
        <v>40600</v>
      </c>
      <c r="C150" s="18" t="s">
        <v>261</v>
      </c>
      <c r="D150" s="18" t="s">
        <v>13</v>
      </c>
      <c r="E150" s="18" t="s">
        <v>44</v>
      </c>
      <c r="F150" s="18" t="s">
        <v>262</v>
      </c>
      <c r="G150" s="18" t="s">
        <v>248</v>
      </c>
      <c r="H150" s="18" t="s">
        <v>259</v>
      </c>
      <c r="I150" s="22">
        <v>12</v>
      </c>
      <c r="J150" s="18"/>
      <c r="K150" s="152">
        <v>1</v>
      </c>
      <c r="L150" s="20">
        <v>2</v>
      </c>
      <c r="M150" s="20"/>
      <c r="N150" s="125"/>
      <c r="O150" s="111"/>
      <c r="P150" s="34"/>
      <c r="Q150" s="34"/>
      <c r="R150" s="38"/>
      <c r="S150" s="34"/>
    </row>
    <row r="151" spans="1:19" x14ac:dyDescent="0.3">
      <c r="A151" s="80" t="s">
        <v>263</v>
      </c>
      <c r="B151" s="139">
        <v>40600</v>
      </c>
      <c r="C151" s="18" t="s">
        <v>264</v>
      </c>
      <c r="D151" s="18" t="s">
        <v>13</v>
      </c>
      <c r="E151" s="18" t="s">
        <v>47</v>
      </c>
      <c r="F151" s="18" t="s">
        <v>162</v>
      </c>
      <c r="G151" s="18" t="s">
        <v>248</v>
      </c>
      <c r="H151" s="18" t="s">
        <v>442</v>
      </c>
      <c r="I151" s="22">
        <v>30</v>
      </c>
      <c r="J151" s="18"/>
      <c r="K151" s="152">
        <v>1.5</v>
      </c>
      <c r="L151" s="20">
        <v>2</v>
      </c>
      <c r="M151" s="20"/>
      <c r="N151" s="125"/>
      <c r="O151" s="111"/>
      <c r="P151" s="34"/>
      <c r="Q151" s="34"/>
      <c r="R151" s="38"/>
      <c r="S151" s="34"/>
    </row>
    <row r="152" spans="1:19" x14ac:dyDescent="0.3">
      <c r="A152" s="80" t="s">
        <v>265</v>
      </c>
      <c r="B152" s="139">
        <v>40600</v>
      </c>
      <c r="C152" s="18" t="s">
        <v>266</v>
      </c>
      <c r="D152" s="18" t="s">
        <v>52</v>
      </c>
      <c r="E152" s="18" t="s">
        <v>148</v>
      </c>
      <c r="F152" s="18" t="s">
        <v>267</v>
      </c>
      <c r="G152" s="18" t="s">
        <v>248</v>
      </c>
      <c r="H152" s="18" t="s">
        <v>268</v>
      </c>
      <c r="I152" s="22">
        <v>15</v>
      </c>
      <c r="J152" s="18"/>
      <c r="K152" s="152">
        <v>1</v>
      </c>
      <c r="L152" s="20">
        <v>2</v>
      </c>
      <c r="M152" s="20"/>
      <c r="N152" s="125"/>
      <c r="O152" s="111"/>
      <c r="P152" s="34"/>
      <c r="Q152" s="34"/>
      <c r="R152" s="38"/>
      <c r="S152" s="34"/>
    </row>
    <row r="153" spans="1:19" x14ac:dyDescent="0.3">
      <c r="A153" s="80" t="s">
        <v>269</v>
      </c>
      <c r="B153" s="139">
        <v>40600</v>
      </c>
      <c r="C153" s="18" t="s">
        <v>270</v>
      </c>
      <c r="D153" s="18" t="s">
        <v>52</v>
      </c>
      <c r="E153" s="18" t="s">
        <v>148</v>
      </c>
      <c r="F153" s="18" t="s">
        <v>87</v>
      </c>
      <c r="G153" s="18" t="s">
        <v>248</v>
      </c>
      <c r="H153" s="18" t="s">
        <v>249</v>
      </c>
      <c r="I153" s="22">
        <v>15</v>
      </c>
      <c r="J153" s="18"/>
      <c r="K153" s="152">
        <v>1</v>
      </c>
      <c r="L153" s="20">
        <v>2</v>
      </c>
      <c r="M153" s="20"/>
      <c r="N153" s="125"/>
      <c r="O153" s="111"/>
      <c r="P153" s="34"/>
      <c r="Q153" s="34"/>
      <c r="R153" s="38"/>
      <c r="S153" s="34"/>
    </row>
    <row r="154" spans="1:19" x14ac:dyDescent="0.3">
      <c r="A154" s="80" t="s">
        <v>271</v>
      </c>
      <c r="B154" s="139">
        <v>40600</v>
      </c>
      <c r="C154" s="18" t="s">
        <v>272</v>
      </c>
      <c r="D154" s="18" t="s">
        <v>90</v>
      </c>
      <c r="E154" s="18" t="s">
        <v>44</v>
      </c>
      <c r="F154" s="18" t="s">
        <v>244</v>
      </c>
      <c r="G154" s="18" t="s">
        <v>248</v>
      </c>
      <c r="H154" s="18" t="s">
        <v>273</v>
      </c>
      <c r="I154" s="22">
        <v>15</v>
      </c>
      <c r="J154" s="18"/>
      <c r="K154" s="152">
        <v>1</v>
      </c>
      <c r="L154" s="20">
        <v>2</v>
      </c>
      <c r="M154" s="20"/>
      <c r="N154" s="125"/>
      <c r="O154" s="111"/>
      <c r="P154" s="34"/>
      <c r="Q154" s="34"/>
      <c r="R154" s="38"/>
      <c r="S154" s="34"/>
    </row>
    <row r="155" spans="1:19" x14ac:dyDescent="0.3">
      <c r="A155" s="80" t="s">
        <v>274</v>
      </c>
      <c r="B155" s="139">
        <v>40600</v>
      </c>
      <c r="C155" s="18" t="s">
        <v>275</v>
      </c>
      <c r="D155" s="18" t="s">
        <v>90</v>
      </c>
      <c r="E155" s="18" t="s">
        <v>28</v>
      </c>
      <c r="F155" s="18" t="s">
        <v>276</v>
      </c>
      <c r="G155" s="18" t="s">
        <v>248</v>
      </c>
      <c r="H155" s="18" t="s">
        <v>249</v>
      </c>
      <c r="I155" s="22">
        <v>15</v>
      </c>
      <c r="J155" s="18"/>
      <c r="K155" s="152">
        <v>1</v>
      </c>
      <c r="L155" s="20">
        <v>2</v>
      </c>
      <c r="M155" s="20"/>
      <c r="N155" s="125"/>
      <c r="O155" s="111"/>
      <c r="P155" s="34"/>
      <c r="Q155" s="34"/>
      <c r="R155" s="38"/>
      <c r="S155" s="34"/>
    </row>
    <row r="156" spans="1:19" x14ac:dyDescent="0.3">
      <c r="A156" s="80" t="s">
        <v>277</v>
      </c>
      <c r="B156" s="139">
        <v>40600</v>
      </c>
      <c r="C156" s="18" t="s">
        <v>278</v>
      </c>
      <c r="D156" s="18" t="s">
        <v>90</v>
      </c>
      <c r="E156" s="18" t="s">
        <v>86</v>
      </c>
      <c r="F156" s="18" t="s">
        <v>67</v>
      </c>
      <c r="G156" s="18" t="s">
        <v>248</v>
      </c>
      <c r="H156" s="18" t="s">
        <v>273</v>
      </c>
      <c r="I156" s="22">
        <v>15</v>
      </c>
      <c r="J156" s="18"/>
      <c r="K156" s="152">
        <v>1</v>
      </c>
      <c r="L156" s="20">
        <v>2</v>
      </c>
      <c r="M156" s="20"/>
      <c r="N156" s="125"/>
      <c r="O156" s="111"/>
      <c r="P156" s="34"/>
      <c r="Q156" s="34"/>
      <c r="R156" s="38"/>
      <c r="S156" s="34"/>
    </row>
    <row r="157" spans="1:19" x14ac:dyDescent="0.3">
      <c r="A157" s="80" t="s">
        <v>279</v>
      </c>
      <c r="B157" s="139">
        <v>40600</v>
      </c>
      <c r="C157" s="18" t="s">
        <v>280</v>
      </c>
      <c r="D157" s="18" t="s">
        <v>90</v>
      </c>
      <c r="E157" s="18" t="s">
        <v>148</v>
      </c>
      <c r="F157" s="18" t="s">
        <v>209</v>
      </c>
      <c r="G157" s="18" t="s">
        <v>248</v>
      </c>
      <c r="H157" s="18" t="s">
        <v>273</v>
      </c>
      <c r="I157" s="22">
        <v>15</v>
      </c>
      <c r="J157" s="18"/>
      <c r="K157" s="152">
        <v>1</v>
      </c>
      <c r="L157" s="20">
        <v>2</v>
      </c>
      <c r="M157" s="20"/>
      <c r="N157" s="125"/>
      <c r="O157" s="111"/>
      <c r="P157" s="34"/>
      <c r="Q157" s="34"/>
      <c r="R157" s="38"/>
      <c r="S157" s="34"/>
    </row>
    <row r="158" spans="1:19" ht="15" thickBot="1" x14ac:dyDescent="0.35">
      <c r="A158" s="84" t="s">
        <v>281</v>
      </c>
      <c r="B158" s="139">
        <v>40600</v>
      </c>
      <c r="C158" s="85" t="s">
        <v>282</v>
      </c>
      <c r="D158" s="85" t="s">
        <v>90</v>
      </c>
      <c r="E158" s="85" t="s">
        <v>148</v>
      </c>
      <c r="F158" s="85" t="s">
        <v>283</v>
      </c>
      <c r="G158" s="85" t="s">
        <v>248</v>
      </c>
      <c r="H158" s="18" t="s">
        <v>273</v>
      </c>
      <c r="I158" s="86">
        <v>15</v>
      </c>
      <c r="J158" s="85"/>
      <c r="K158" s="157">
        <v>1</v>
      </c>
      <c r="L158" s="87">
        <v>2</v>
      </c>
      <c r="M158" s="87"/>
      <c r="N158" s="122"/>
      <c r="O158" s="113"/>
      <c r="P158" s="34"/>
      <c r="Q158" s="34"/>
      <c r="R158" s="38"/>
      <c r="S158" s="34"/>
    </row>
    <row r="159" spans="1:19" x14ac:dyDescent="0.3">
      <c r="C159" s="34"/>
      <c r="D159" s="34"/>
      <c r="E159" s="34"/>
      <c r="F159" s="34"/>
      <c r="G159" s="34"/>
      <c r="H159" s="34"/>
      <c r="I159" s="34"/>
      <c r="J159" s="34"/>
      <c r="K159" s="158"/>
      <c r="L159" s="34"/>
      <c r="M159" s="34"/>
      <c r="N159" s="127"/>
      <c r="O159" s="114"/>
      <c r="P159" s="34"/>
      <c r="Q159" s="34"/>
      <c r="R159" s="38"/>
      <c r="S159" s="34"/>
    </row>
    <row r="160" spans="1:19" x14ac:dyDescent="0.3">
      <c r="C160" s="34"/>
      <c r="D160" s="34"/>
      <c r="E160" s="34"/>
      <c r="F160" s="34"/>
      <c r="G160" s="34"/>
      <c r="H160" s="34"/>
      <c r="I160" s="34"/>
      <c r="J160" s="34"/>
      <c r="K160" s="158"/>
      <c r="L160" s="34"/>
      <c r="M160" s="34"/>
      <c r="N160" s="127"/>
      <c r="O160" s="114"/>
      <c r="P160" s="34"/>
      <c r="Q160" s="34"/>
      <c r="R160" s="38"/>
      <c r="S160" s="34"/>
    </row>
  </sheetData>
  <autoFilter ref="A68:O158" xr:uid="{CB8BCE99-58FE-4FB5-9329-E954A2509F51}"/>
  <sortState xmlns:xlrd2="http://schemas.microsoft.com/office/spreadsheetml/2017/richdata2" ref="A6:R62">
    <sortCondition ref="A5:A62"/>
  </sortState>
  <phoneticPr fontId="17" type="noConversion"/>
  <pageMargins left="0.11811023622047245" right="0.11811023622047245" top="0.39370078740157483" bottom="0.19685039370078741" header="0.31496062992125984" footer="0.31496062992125984"/>
  <pageSetup paperSize="9" scale="6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6C98F-AC29-4F3E-A340-006B12FFC6F6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Kursangebote_26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Praktikant</dc:creator>
  <cp:lastModifiedBy>Susanne Mockenhaupt</cp:lastModifiedBy>
  <cp:lastPrinted>2025-09-26T07:56:52Z</cp:lastPrinted>
  <dcterms:created xsi:type="dcterms:W3CDTF">2015-06-05T18:19:34Z</dcterms:created>
  <dcterms:modified xsi:type="dcterms:W3CDTF">2026-03-16T17:29:06Z</dcterms:modified>
</cp:coreProperties>
</file>